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217-25 - Zamenjava stikalnih blokov za upravno stavbo Verovškova 70\objava\"/>
    </mc:Choice>
  </mc:AlternateContent>
  <xr:revisionPtr revIDLastSave="0" documentId="13_ncr:1_{192E7FFE-3EED-4478-94FC-26BAFACC564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2" r:id="rId1"/>
    <sheet name="popis storitev" sheetId="1" r:id="rId2"/>
  </sheets>
  <definedNames>
    <definedName name="EQS_IzvozVExcel">'popis storitev'!#REF!</definedName>
    <definedName name="PodPoglavje_1.1">'popis storitev'!$B$44</definedName>
    <definedName name="PodPoglavje_1.10">'popis storitev'!$B$427</definedName>
    <definedName name="PodPoglavje_1.2">'popis storitev'!$B$115</definedName>
    <definedName name="PodPoglavje_1.3">'popis storitev'!$B$141</definedName>
    <definedName name="PodPoglavje_1.4">'popis storitev'!$B$206</definedName>
    <definedName name="PodPoglavje_1.5">'popis storitev'!$B$273</definedName>
    <definedName name="PodPoglavje_1.6">'popis storitev'!$B$338</definedName>
    <definedName name="PodPoglavje_1.7">'popis storitev'!$B$387</definedName>
    <definedName name="PodPoglavje_1.8">'popis storitev'!$B$398</definedName>
    <definedName name="PodPoglavje_1.9">'popis storitev'!$B$414</definedName>
    <definedName name="PodPoglavje_2.1">'popis storitev'!$B$433</definedName>
    <definedName name="PodPoglavje_2.10">'popis storitev'!$B$1163</definedName>
    <definedName name="PodPoglavje_2.11">'popis storitev'!$B$1176</definedName>
    <definedName name="PodPoglavje_2.2">'popis storitev'!$B$586</definedName>
    <definedName name="PodPoglavje_2.3">'popis storitev'!$B$713</definedName>
    <definedName name="PodPoglavje_2.4">'popis storitev'!$B$840</definedName>
    <definedName name="PodPoglavje_2.5">'popis storitev'!$B$954</definedName>
    <definedName name="PodPoglavje_2.6">'popis storitev'!$B$1041</definedName>
    <definedName name="PodPoglavje_2.7">'popis storitev'!$B$1095</definedName>
    <definedName name="PodPoglavje_2.8">'popis storitev'!$B$1128</definedName>
    <definedName name="PodPoglavje_2.9">'popis storitev'!$B$1137</definedName>
    <definedName name="_xlnm.Print_Area" localSheetId="1">'popis storitev'!$B$1:$J$1178</definedName>
    <definedName name="_xlnm.Print_Area" localSheetId="0">rekapitulacija!$A$1:$B$22</definedName>
    <definedName name="Poglavje_1">'popis storitev'!$B$42</definedName>
    <definedName name="Poglavje_2">'popis storitev'!$B$431</definedName>
    <definedName name="_xlnm.Print_Titles" localSheetId="1">'popis storitev'!$39:$40</definedName>
    <definedName name="Zacetek">'popis storitev'!$B$10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8" i="1" l="1"/>
  <c r="I47" i="1"/>
  <c r="G34" i="1" l="1"/>
  <c r="F34" i="1"/>
  <c r="C34" i="1"/>
  <c r="G33" i="1"/>
  <c r="F33" i="1"/>
  <c r="C33" i="1"/>
  <c r="G32" i="1"/>
  <c r="F32" i="1"/>
  <c r="C32" i="1"/>
  <c r="G31" i="1"/>
  <c r="F31" i="1"/>
  <c r="C31" i="1"/>
  <c r="G30" i="1"/>
  <c r="F30" i="1"/>
  <c r="C30" i="1"/>
  <c r="G29" i="1"/>
  <c r="F29" i="1"/>
  <c r="C29" i="1"/>
  <c r="G28" i="1"/>
  <c r="F28" i="1"/>
  <c r="C28" i="1"/>
  <c r="G27" i="1"/>
  <c r="F27" i="1"/>
  <c r="C27" i="1"/>
  <c r="G26" i="1"/>
  <c r="F26" i="1"/>
  <c r="C26" i="1"/>
  <c r="G25" i="1"/>
  <c r="F25" i="1"/>
  <c r="C25" i="1"/>
  <c r="G24" i="1"/>
  <c r="F24" i="1"/>
  <c r="C24" i="1"/>
  <c r="C23" i="1"/>
  <c r="G22" i="1"/>
  <c r="F22" i="1"/>
  <c r="C22" i="1"/>
  <c r="G21" i="1"/>
  <c r="F21" i="1"/>
  <c r="C21" i="1"/>
  <c r="G20" i="1"/>
  <c r="F20" i="1"/>
  <c r="C20" i="1"/>
  <c r="G19" i="1"/>
  <c r="F19" i="1"/>
  <c r="C19" i="1"/>
  <c r="G18" i="1"/>
  <c r="F18" i="1"/>
  <c r="C18" i="1"/>
  <c r="G17" i="1"/>
  <c r="F17" i="1"/>
  <c r="C17" i="1"/>
  <c r="G16" i="1"/>
  <c r="F16" i="1"/>
  <c r="C16" i="1"/>
  <c r="G15" i="1"/>
  <c r="F15" i="1"/>
  <c r="C15" i="1"/>
  <c r="G14" i="1"/>
  <c r="F14" i="1"/>
  <c r="C14" i="1"/>
  <c r="G13" i="1"/>
  <c r="F13" i="1"/>
  <c r="C13" i="1"/>
  <c r="C12" i="1"/>
  <c r="I1178" i="1"/>
  <c r="I1174" i="1"/>
  <c r="I1172" i="1"/>
  <c r="I1165" i="1"/>
  <c r="H1163" i="1"/>
  <c r="I1163" i="1" s="1"/>
  <c r="I1161" i="1"/>
  <c r="I1159" i="1"/>
  <c r="I1157" i="1"/>
  <c r="I1155" i="1"/>
  <c r="I1153" i="1"/>
  <c r="I1151" i="1"/>
  <c r="I1149" i="1"/>
  <c r="I1147" i="1"/>
  <c r="I1145" i="1"/>
  <c r="I1143" i="1"/>
  <c r="I1141" i="1"/>
  <c r="I1139" i="1"/>
  <c r="I1135" i="1"/>
  <c r="I1133" i="1"/>
  <c r="I1131" i="1"/>
  <c r="I1126" i="1"/>
  <c r="I1124" i="1"/>
  <c r="I1122" i="1"/>
  <c r="I1120" i="1"/>
  <c r="I1118" i="1"/>
  <c r="I1116" i="1"/>
  <c r="I1113" i="1"/>
  <c r="I1111" i="1"/>
  <c r="I1109" i="1"/>
  <c r="I1107" i="1"/>
  <c r="I1105" i="1"/>
  <c r="I1103" i="1"/>
  <c r="I1101" i="1"/>
  <c r="I1098" i="1"/>
  <c r="I1093" i="1"/>
  <c r="I1091" i="1"/>
  <c r="I1089" i="1"/>
  <c r="I1087" i="1"/>
  <c r="I1085" i="1"/>
  <c r="I1083" i="1"/>
  <c r="I1081" i="1"/>
  <c r="I1079" i="1"/>
  <c r="I1077" i="1"/>
  <c r="I1075" i="1"/>
  <c r="I1073" i="1"/>
  <c r="I1071" i="1"/>
  <c r="I1069" i="1"/>
  <c r="I1067" i="1"/>
  <c r="I1061" i="1"/>
  <c r="I1058" i="1"/>
  <c r="I1056" i="1"/>
  <c r="I1054" i="1"/>
  <c r="I1052" i="1"/>
  <c r="I1050" i="1"/>
  <c r="I1048" i="1"/>
  <c r="I1044" i="1"/>
  <c r="I1039" i="1"/>
  <c r="I1037" i="1"/>
  <c r="I1035" i="1"/>
  <c r="I1033" i="1"/>
  <c r="I1031" i="1"/>
  <c r="I1029" i="1"/>
  <c r="I1027" i="1"/>
  <c r="I1025" i="1"/>
  <c r="I1023" i="1"/>
  <c r="I1021" i="1"/>
  <c r="I1019" i="1"/>
  <c r="I1017" i="1"/>
  <c r="I1015" i="1"/>
  <c r="I1013" i="1"/>
  <c r="I1011" i="1"/>
  <c r="I1009" i="1"/>
  <c r="I1007" i="1"/>
  <c r="I1001" i="1"/>
  <c r="I998" i="1"/>
  <c r="I996" i="1"/>
  <c r="I994" i="1"/>
  <c r="I992" i="1"/>
  <c r="I990" i="1"/>
  <c r="I988" i="1"/>
  <c r="I986" i="1"/>
  <c r="I984" i="1"/>
  <c r="I982" i="1"/>
  <c r="I978" i="1"/>
  <c r="I972" i="1"/>
  <c r="I970" i="1"/>
  <c r="I968" i="1"/>
  <c r="I966" i="1"/>
  <c r="I964" i="1"/>
  <c r="I961" i="1"/>
  <c r="I957" i="1"/>
  <c r="I952" i="1"/>
  <c r="I950" i="1"/>
  <c r="I948" i="1"/>
  <c r="I946" i="1"/>
  <c r="I944" i="1"/>
  <c r="I942" i="1"/>
  <c r="I940" i="1"/>
  <c r="I938" i="1"/>
  <c r="I936" i="1"/>
  <c r="I934" i="1"/>
  <c r="I932" i="1"/>
  <c r="I930" i="1"/>
  <c r="I928" i="1"/>
  <c r="I926" i="1"/>
  <c r="I924" i="1"/>
  <c r="I922" i="1"/>
  <c r="I920" i="1"/>
  <c r="I918" i="1"/>
  <c r="I912" i="1"/>
  <c r="I904" i="1"/>
  <c r="I896" i="1"/>
  <c r="I888" i="1"/>
  <c r="I885" i="1"/>
  <c r="I883" i="1"/>
  <c r="I881" i="1"/>
  <c r="I879" i="1"/>
  <c r="I877" i="1"/>
  <c r="I875" i="1"/>
  <c r="I873" i="1"/>
  <c r="I871" i="1"/>
  <c r="I869" i="1"/>
  <c r="I867" i="1"/>
  <c r="I863" i="1"/>
  <c r="I858" i="1"/>
  <c r="I856" i="1"/>
  <c r="I854" i="1"/>
  <c r="I852" i="1"/>
  <c r="I850" i="1"/>
  <c r="I847" i="1"/>
  <c r="I843" i="1"/>
  <c r="I838" i="1"/>
  <c r="I836" i="1"/>
  <c r="I834" i="1"/>
  <c r="I832" i="1"/>
  <c r="I830" i="1"/>
  <c r="I828" i="1"/>
  <c r="I826" i="1"/>
  <c r="I824" i="1"/>
  <c r="I822" i="1"/>
  <c r="I820" i="1"/>
  <c r="I818" i="1"/>
  <c r="I816" i="1"/>
  <c r="I814" i="1"/>
  <c r="I812" i="1"/>
  <c r="I810" i="1"/>
  <c r="I807" i="1"/>
  <c r="I805" i="1"/>
  <c r="I803" i="1"/>
  <c r="I801" i="1"/>
  <c r="I799" i="1"/>
  <c r="I797" i="1"/>
  <c r="I791" i="1"/>
  <c r="I789" i="1"/>
  <c r="I786" i="1"/>
  <c r="I784" i="1"/>
  <c r="I782" i="1"/>
  <c r="I780" i="1"/>
  <c r="I778" i="1"/>
  <c r="I776" i="1"/>
  <c r="I774" i="1"/>
  <c r="I772" i="1"/>
  <c r="I770" i="1"/>
  <c r="I768" i="1"/>
  <c r="I760" i="1"/>
  <c r="I758" i="1"/>
  <c r="I756" i="1"/>
  <c r="I754" i="1"/>
  <c r="I748" i="1"/>
  <c r="I746" i="1"/>
  <c r="I744" i="1"/>
  <c r="I742" i="1"/>
  <c r="I738" i="1"/>
  <c r="I727" i="1"/>
  <c r="I716" i="1"/>
  <c r="I711" i="1"/>
  <c r="I709" i="1"/>
  <c r="I707" i="1"/>
  <c r="I705" i="1"/>
  <c r="I703" i="1"/>
  <c r="I701" i="1"/>
  <c r="I699" i="1"/>
  <c r="I697" i="1"/>
  <c r="I695" i="1"/>
  <c r="I693" i="1"/>
  <c r="I691" i="1"/>
  <c r="I689" i="1"/>
  <c r="I687" i="1"/>
  <c r="I684" i="1"/>
  <c r="I682" i="1"/>
  <c r="I680" i="1"/>
  <c r="I678" i="1"/>
  <c r="I676" i="1"/>
  <c r="I674" i="1"/>
  <c r="I672" i="1"/>
  <c r="I666" i="1"/>
  <c r="I664" i="1"/>
  <c r="I661" i="1"/>
  <c r="I659" i="1"/>
  <c r="I657" i="1"/>
  <c r="I655" i="1"/>
  <c r="I653" i="1"/>
  <c r="I651" i="1"/>
  <c r="I649" i="1"/>
  <c r="I641" i="1"/>
  <c r="I633" i="1"/>
  <c r="I631" i="1"/>
  <c r="I629" i="1"/>
  <c r="I627" i="1"/>
  <c r="I621" i="1"/>
  <c r="I619" i="1"/>
  <c r="I617" i="1"/>
  <c r="I615" i="1"/>
  <c r="I611" i="1"/>
  <c r="I600" i="1"/>
  <c r="I589" i="1"/>
  <c r="I584" i="1"/>
  <c r="I582" i="1"/>
  <c r="I580" i="1"/>
  <c r="I578" i="1"/>
  <c r="I576" i="1"/>
  <c r="I574" i="1"/>
  <c r="I572" i="1"/>
  <c r="I570" i="1"/>
  <c r="I568" i="1"/>
  <c r="I566" i="1"/>
  <c r="I564" i="1"/>
  <c r="I562" i="1"/>
  <c r="I560" i="1"/>
  <c r="I558" i="1"/>
  <c r="I556" i="1"/>
  <c r="I554" i="1"/>
  <c r="I552" i="1"/>
  <c r="I550" i="1"/>
  <c r="I548" i="1"/>
  <c r="I546" i="1"/>
  <c r="I544" i="1"/>
  <c r="I542" i="1"/>
  <c r="I540" i="1"/>
  <c r="I537" i="1"/>
  <c r="I535" i="1"/>
  <c r="I533" i="1"/>
  <c r="I531" i="1"/>
  <c r="I529" i="1"/>
  <c r="I527" i="1"/>
  <c r="I525" i="1"/>
  <c r="I521" i="1"/>
  <c r="I517" i="1"/>
  <c r="I513" i="1"/>
  <c r="I510" i="1"/>
  <c r="I508" i="1"/>
  <c r="I506" i="1"/>
  <c r="I504" i="1"/>
  <c r="I502" i="1"/>
  <c r="I500" i="1"/>
  <c r="I498" i="1"/>
  <c r="I496" i="1"/>
  <c r="I494" i="1"/>
  <c r="I492" i="1"/>
  <c r="I490" i="1"/>
  <c r="I488" i="1"/>
  <c r="I482" i="1"/>
  <c r="I480" i="1"/>
  <c r="I476" i="1"/>
  <c r="I474" i="1"/>
  <c r="I472" i="1"/>
  <c r="I470" i="1"/>
  <c r="I467" i="1"/>
  <c r="I465" i="1"/>
  <c r="I462" i="1"/>
  <c r="I459" i="1"/>
  <c r="I451" i="1"/>
  <c r="I436" i="1"/>
  <c r="I429" i="1"/>
  <c r="I425" i="1"/>
  <c r="I423" i="1"/>
  <c r="I416" i="1"/>
  <c r="I412" i="1"/>
  <c r="I410" i="1"/>
  <c r="I408" i="1"/>
  <c r="I406" i="1"/>
  <c r="I404" i="1"/>
  <c r="I402" i="1"/>
  <c r="I400" i="1"/>
  <c r="I396" i="1"/>
  <c r="I394" i="1"/>
  <c r="I392" i="1"/>
  <c r="I390" i="1"/>
  <c r="I385" i="1"/>
  <c r="I383" i="1"/>
  <c r="I381" i="1"/>
  <c r="I379" i="1"/>
  <c r="I377" i="1"/>
  <c r="I375" i="1"/>
  <c r="I373" i="1"/>
  <c r="I371" i="1"/>
  <c r="I369" i="1"/>
  <c r="I367" i="1"/>
  <c r="I365" i="1"/>
  <c r="I363" i="1"/>
  <c r="I360" i="1"/>
  <c r="I358" i="1"/>
  <c r="I356" i="1"/>
  <c r="I354" i="1"/>
  <c r="I351" i="1"/>
  <c r="I349" i="1"/>
  <c r="I347" i="1"/>
  <c r="I345" i="1"/>
  <c r="I341" i="1"/>
  <c r="I336" i="1"/>
  <c r="I334" i="1"/>
  <c r="I332" i="1"/>
  <c r="I330" i="1"/>
  <c r="I328" i="1"/>
  <c r="I326" i="1"/>
  <c r="I324" i="1"/>
  <c r="I322" i="1"/>
  <c r="I320" i="1"/>
  <c r="I317" i="1"/>
  <c r="I315" i="1"/>
  <c r="I313" i="1"/>
  <c r="I311" i="1"/>
  <c r="I308" i="1"/>
  <c r="I305" i="1"/>
  <c r="I303" i="1"/>
  <c r="I301" i="1"/>
  <c r="I299" i="1"/>
  <c r="I297" i="1"/>
  <c r="I295" i="1"/>
  <c r="I293" i="1"/>
  <c r="I287" i="1"/>
  <c r="I285" i="1"/>
  <c r="I283" i="1"/>
  <c r="I281" i="1"/>
  <c r="I278" i="1"/>
  <c r="I276" i="1"/>
  <c r="I271" i="1"/>
  <c r="I269" i="1"/>
  <c r="I267" i="1"/>
  <c r="I265" i="1"/>
  <c r="I263" i="1"/>
  <c r="I261" i="1"/>
  <c r="I259" i="1"/>
  <c r="I257" i="1"/>
  <c r="I255" i="1"/>
  <c r="I252" i="1"/>
  <c r="I250" i="1"/>
  <c r="I248" i="1"/>
  <c r="I246" i="1"/>
  <c r="I243" i="1"/>
  <c r="I240" i="1"/>
  <c r="I238" i="1"/>
  <c r="I236" i="1"/>
  <c r="I234" i="1"/>
  <c r="I232" i="1"/>
  <c r="I230" i="1"/>
  <c r="I228" i="1"/>
  <c r="I226" i="1"/>
  <c r="I220" i="1"/>
  <c r="I218" i="1"/>
  <c r="I216" i="1"/>
  <c r="I214" i="1"/>
  <c r="I211" i="1"/>
  <c r="I209" i="1"/>
  <c r="I204" i="1"/>
  <c r="I202" i="1"/>
  <c r="I200" i="1"/>
  <c r="I198" i="1"/>
  <c r="I196" i="1"/>
  <c r="I194" i="1"/>
  <c r="I192" i="1"/>
  <c r="I190" i="1"/>
  <c r="I188" i="1"/>
  <c r="I185" i="1"/>
  <c r="I183" i="1"/>
  <c r="I181" i="1"/>
  <c r="I179" i="1"/>
  <c r="I176" i="1"/>
  <c r="I173" i="1"/>
  <c r="I171" i="1"/>
  <c r="I169" i="1"/>
  <c r="I167" i="1"/>
  <c r="I165" i="1"/>
  <c r="I163" i="1"/>
  <c r="I161" i="1"/>
  <c r="I155" i="1"/>
  <c r="I153" i="1"/>
  <c r="I151" i="1"/>
  <c r="I149" i="1"/>
  <c r="I146" i="1"/>
  <c r="I144" i="1"/>
  <c r="I139" i="1"/>
  <c r="I137" i="1"/>
  <c r="I135" i="1"/>
  <c r="I132" i="1"/>
  <c r="I130" i="1"/>
  <c r="I128" i="1"/>
  <c r="I126" i="1"/>
  <c r="I124" i="1"/>
  <c r="I122" i="1"/>
  <c r="I120" i="1"/>
  <c r="I118" i="1"/>
  <c r="I113" i="1"/>
  <c r="I111" i="1"/>
  <c r="I109" i="1"/>
  <c r="I107" i="1"/>
  <c r="I105" i="1"/>
  <c r="I103" i="1"/>
  <c r="I101" i="1"/>
  <c r="I99" i="1"/>
  <c r="I97" i="1"/>
  <c r="I94" i="1"/>
  <c r="I92" i="1"/>
  <c r="I90" i="1"/>
  <c r="I88" i="1"/>
  <c r="I85" i="1"/>
  <c r="I82" i="1"/>
  <c r="I80" i="1"/>
  <c r="I78" i="1"/>
  <c r="I76" i="1"/>
  <c r="I74" i="1"/>
  <c r="I72" i="1"/>
  <c r="I70" i="1"/>
  <c r="I68" i="1"/>
  <c r="I66" i="1"/>
  <c r="I64" i="1"/>
  <c r="I56" i="1"/>
  <c r="I54" i="1"/>
  <c r="I52" i="1"/>
  <c r="I49" i="1"/>
  <c r="H1176" i="1" l="1"/>
  <c r="I1176" i="1" s="1"/>
  <c r="H1128" i="1"/>
  <c r="H427" i="1"/>
  <c r="I427" i="1" s="1"/>
  <c r="H414" i="1"/>
  <c r="I414" i="1" s="1"/>
  <c r="I1128" i="1"/>
  <c r="H31" i="1"/>
  <c r="I31" i="1" s="1"/>
  <c r="H387" i="1"/>
  <c r="I387" i="1" s="1"/>
  <c r="H1095" i="1"/>
  <c r="I1095" i="1" s="1"/>
  <c r="H398" i="1"/>
  <c r="I398" i="1" s="1"/>
  <c r="H115" i="1"/>
  <c r="I115" i="1" s="1"/>
  <c r="H1041" i="1"/>
  <c r="I1041" i="1" s="1"/>
  <c r="H713" i="1"/>
  <c r="I713" i="1" s="1"/>
  <c r="H586" i="1"/>
  <c r="H25" i="1" s="1"/>
  <c r="I25" i="1" s="1"/>
  <c r="H206" i="1"/>
  <c r="I206" i="1" s="1"/>
  <c r="H141" i="1"/>
  <c r="I141" i="1" s="1"/>
  <c r="H1137" i="1"/>
  <c r="H338" i="1"/>
  <c r="I338" i="1" s="1"/>
  <c r="H273" i="1"/>
  <c r="H17" i="1" s="1"/>
  <c r="I17" i="1" s="1"/>
  <c r="I1137" i="1"/>
  <c r="H32" i="1"/>
  <c r="I32" i="1" s="1"/>
  <c r="I586" i="1"/>
  <c r="H44" i="1"/>
  <c r="I44" i="1" s="1"/>
  <c r="H33" i="1"/>
  <c r="I33" i="1" s="1"/>
  <c r="H22" i="1"/>
  <c r="I22" i="1" s="1"/>
  <c r="H34" i="1"/>
  <c r="I34" i="1" s="1"/>
  <c r="H954" i="1"/>
  <c r="H840" i="1"/>
  <c r="H433" i="1"/>
  <c r="H21" i="1" l="1"/>
  <c r="I21" i="1" s="1"/>
  <c r="H29" i="1"/>
  <c r="I29" i="1" s="1"/>
  <c r="H19" i="1"/>
  <c r="I19" i="1" s="1"/>
  <c r="H18" i="1"/>
  <c r="I18" i="1" s="1"/>
  <c r="H14" i="1"/>
  <c r="I14" i="1" s="1"/>
  <c r="H20" i="1"/>
  <c r="I20" i="1" s="1"/>
  <c r="H30" i="1"/>
  <c r="I30" i="1" s="1"/>
  <c r="I273" i="1"/>
  <c r="H16" i="1"/>
  <c r="I16" i="1" s="1"/>
  <c r="H26" i="1"/>
  <c r="I26" i="1" s="1"/>
  <c r="H15" i="1"/>
  <c r="I15" i="1" s="1"/>
  <c r="I433" i="1"/>
  <c r="H24" i="1"/>
  <c r="I24" i="1" s="1"/>
  <c r="I840" i="1"/>
  <c r="H27" i="1"/>
  <c r="I27" i="1" s="1"/>
  <c r="I954" i="1"/>
  <c r="H28" i="1"/>
  <c r="I28" i="1" s="1"/>
  <c r="H13" i="1"/>
  <c r="I13" i="1" s="1"/>
  <c r="I12" i="1" l="1"/>
  <c r="I23" i="1"/>
  <c r="I35" i="1"/>
  <c r="I36" i="1" l="1"/>
  <c r="I37" i="1" s="1"/>
  <c r="B10" i="2" s="1"/>
</calcChain>
</file>

<file path=xl/sharedStrings.xml><?xml version="1.0" encoding="utf-8"?>
<sst xmlns="http://schemas.openxmlformats.org/spreadsheetml/2006/main" count="2198" uniqueCount="880">
  <si>
    <t>Opis</t>
  </si>
  <si>
    <t>Proizvajalec</t>
  </si>
  <si>
    <t>1794/24</t>
  </si>
  <si>
    <t>Energetika Ljubljana, Energetika LJ, Verovškova 70 - Zamenjava NN sestavov</t>
  </si>
  <si>
    <t>PZI / 3 Splošne inštalacije</t>
  </si>
  <si>
    <t>V1</t>
  </si>
  <si>
    <t>Zamenjava-Upravna stavba: 6x, Delavnice in skladišče: 6x</t>
  </si>
  <si>
    <t>NN sestavi v upravni stavbi (1., 2., 3., 4., nadstropje, zaklonišče)</t>
  </si>
  <si>
    <t>NN sestav (Upravna stavba, 1. nadstropje) =HODNIK_1N +R-H1</t>
  </si>
  <si>
    <t>kompl.</t>
  </si>
  <si>
    <t>Montažna plošča, dimenzije: 1900mm x 355mm</t>
  </si>
  <si>
    <t>kos</t>
  </si>
  <si>
    <t>Q0</t>
  </si>
  <si>
    <t>Eaton</t>
  </si>
  <si>
    <t>• NZM1-XDV; Ročica in vrtilni pogon, montaža na stikalo, zaklepanje v "0" na pogonu, črna</t>
  </si>
  <si>
    <t>F1</t>
  </si>
  <si>
    <t>Prenapetostni odvodnik, T2 (II, C), 4p, vtični, komplet
SPCT2-280/4
In(8/20us)=4x20kA, Uc=280V, Up&lt;1,4kV, max. predvarovalka=125A, za TN-S</t>
  </si>
  <si>
    <t>F2</t>
  </si>
  <si>
    <t>Instalacijski odklopnik, B, 4A, 3p
PL7-B4/3</t>
  </si>
  <si>
    <t>H2.1, H2.2, H2.3</t>
  </si>
  <si>
    <t>• M22-A; Pritrdilni element - 1 kos</t>
  </si>
  <si>
    <t>• M22-LED230-W; Svetlobni element, bela, LED, 230V - 1 kos</t>
  </si>
  <si>
    <t>• M22S-ST-X; Nosilec napisne ploščice - 1 kos</t>
  </si>
  <si>
    <t>• M22-XST; Napisna ploščica ("NAPAJANJE 400VAC") - 1 kos</t>
  </si>
  <si>
    <t>F11</t>
  </si>
  <si>
    <t>Instalacijski odklopnik, C, 1A, 1p
PL7-C1/1</t>
  </si>
  <si>
    <t>F12</t>
  </si>
  <si>
    <t>Instalacijski odklopnik, C, 2A, 1p
PL7-C2/1</t>
  </si>
  <si>
    <t>T11</t>
  </si>
  <si>
    <t>Krmilni transformator, ločilni, varnostni, 230/24VAC, 60VA
STI0,06(230/24)</t>
  </si>
  <si>
    <t>F301</t>
  </si>
  <si>
    <t>Instalacijski odklopnik, C, 32A, 3p
PL7-C32/3</t>
  </si>
  <si>
    <t>F302, F303</t>
  </si>
  <si>
    <t>Instalacijski odklopnik, C, 25A, 3p
PL7-C25/3</t>
  </si>
  <si>
    <t>F304</t>
  </si>
  <si>
    <t>Instalacijski odklopnik, C, 20A, 3p
PL7-C20/3</t>
  </si>
  <si>
    <t>F5xx</t>
  </si>
  <si>
    <t>Instalacijski odklopnik, C, 16A, 1p
PL7-C16/1</t>
  </si>
  <si>
    <t>Instalacijski odklopnik, D, 16A, 1p
PL7-D16/1</t>
  </si>
  <si>
    <t>F5xx, F7xx</t>
  </si>
  <si>
    <t>Instalacijski odklopnik, C, 10A, 1p
PL7-C10/1</t>
  </si>
  <si>
    <t>• EK-3/16-EVGK-GVK; Zaključni pokrov za zbiralko Z-GV/2+3P</t>
  </si>
  <si>
    <t>• Z-V-AK/1P; Zaključni pokrov za zbiralko Z-GV/1P</t>
  </si>
  <si>
    <t>Q0/UPS</t>
  </si>
  <si>
    <t>Ločilno stikalo, 40A, 3p
IS-40/3</t>
  </si>
  <si>
    <t>F1/UPS</t>
  </si>
  <si>
    <t>Prenapetostni odvodnik, T3 (III, D), 1+N
SPDT3-335-1+NPE
In(8/20us)=5kA, Uc=335VAC/260VAC, Up&lt;1000V, max. predvarovalka=125A, za TN-, TT</t>
  </si>
  <si>
    <t>F801-F811</t>
  </si>
  <si>
    <t>Instalacijski odklopnik, B, 10A, 1p
PL7-B10/1</t>
  </si>
  <si>
    <t>• EK-3/16-EVGK-GVK; Zaključni pokrov za zbiralko Z-GV/2+3P - 2 kos</t>
  </si>
  <si>
    <t>X300</t>
  </si>
  <si>
    <t>Vrstna sponka, 10mm2, vijačna
UT 10</t>
  </si>
  <si>
    <t>Phoenix Contact</t>
  </si>
  <si>
    <t>X500</t>
  </si>
  <si>
    <t>Vrstna sponka, 4mm2, vijačna
UT 4</t>
  </si>
  <si>
    <t>X700, X800</t>
  </si>
  <si>
    <t>Vrstna sponka, 2,5mm2, vijačna
UT 2,5</t>
  </si>
  <si>
    <t>Instalacijski kanal,  dimenzije 40x60mm
IKP 40x60</t>
  </si>
  <si>
    <t>Strojkoplast</t>
  </si>
  <si>
    <t>m</t>
  </si>
  <si>
    <t>Instalacijski kanal, dimenzije 25x60mm
IKP 25x60</t>
  </si>
  <si>
    <t>Nosilna letev 35mm (EN50 022)</t>
  </si>
  <si>
    <t>Zbiralka N in PE</t>
  </si>
  <si>
    <t>Napisna ploščica z imenom NN sestava, 100x40mm</t>
  </si>
  <si>
    <t>Drobni spojni in montažni material</t>
  </si>
  <si>
    <t>Vgradni NN sestav (Upravna stavba, 1. nadstropje-sever) =HODNIK_1NS +R-R1</t>
  </si>
  <si>
    <t>Ohišje, plastično, nadgradno, inštalacijsko, (ŠxVxG)250x475x94mm
BC-A-3/39-A
za 3x13 MU</t>
  </si>
  <si>
    <t>Montažna plošča 600x500mm (v x š)</t>
  </si>
  <si>
    <t>Prenapetostni odvodnik, T2 (II, C), 3p, vtični, komplet
SPCT2-280/3
In(8/20us)=3x20kA, Uc=280V, Up&lt;1,4kV, max. predvarovalka=125A, za TN-C</t>
  </si>
  <si>
    <t>F301, F302, F303</t>
  </si>
  <si>
    <t>Instalacijski odklopnik, C, 16A, 3p
PL7-C16/3</t>
  </si>
  <si>
    <t>F502-F523</t>
  </si>
  <si>
    <t>F501-F530, F701-F721</t>
  </si>
  <si>
    <t>NN sestav (Upravna stavba, 2. nadstropje) =HODNIK_2N +R-H2</t>
  </si>
  <si>
    <t>F301, F302</t>
  </si>
  <si>
    <t>F7xx, F8xx</t>
  </si>
  <si>
    <t>NN sestav (Upravna stavba, 3. nadstropje) =HODNIK_3N +R-H3</t>
  </si>
  <si>
    <t>F302</t>
  </si>
  <si>
    <t>NN sestav (Upravna stavba, 4. nadstropje) =HODNIK_4N +R-H4</t>
  </si>
  <si>
    <t>F3, F12</t>
  </si>
  <si>
    <t>F301, F305</t>
  </si>
  <si>
    <t>F5xx, F8xx</t>
  </si>
  <si>
    <t>NN sestav (Upravna stavba, zaklonišče) =ZAKLONIŠČE +R-ZK</t>
  </si>
  <si>
    <t>Rittal</t>
  </si>
  <si>
    <t>• 2508.020 AX; Ušesa za montažo ohišja na steno, odmik 20mm, 4 kosi</t>
  </si>
  <si>
    <t>• 2514.000; Predal za dokumentacijo, format A4 pokončni, širina=228mm - 1 kos</t>
  </si>
  <si>
    <t>Odmično stikalo, 0-1, 32A, 3p, montaža na vrata, črna ročica
P1-32/EA/SVB-SW</t>
  </si>
  <si>
    <t>F10</t>
  </si>
  <si>
    <t>Diferenčno zaščitno stikalo, 63A/30mA, 4p, občutljivo na AC in DC pulze
PF7-63/4/003-A</t>
  </si>
  <si>
    <t>F304, F305</t>
  </si>
  <si>
    <t>• PL7-C4/3; Instalacijski odklopnik, C, 4A, 3p - 1,5 kos</t>
  </si>
  <si>
    <t>F501, F502, F503, F504, F505, F506</t>
  </si>
  <si>
    <t>F709</t>
  </si>
  <si>
    <t>F701, F702, F703, F704, F705, F706, F707, F708</t>
  </si>
  <si>
    <t>• EK-3/16-EVGK-GVK; Zaključni pokrov za zbiralko Z-GV/2+3P - 3 kos</t>
  </si>
  <si>
    <t>X0</t>
  </si>
  <si>
    <t>Vrstna sponka, 16mm2, vijačna
UT 16</t>
  </si>
  <si>
    <t>X300, X500</t>
  </si>
  <si>
    <t>Vrstna sponka, 6mm2, vijačna, trinivojska N/L/PE, inštalacijska, posamezne sponke za N
UTI 6-PE/L/N</t>
  </si>
  <si>
    <t>X700</t>
  </si>
  <si>
    <t>Vrstna sponka, 4mm2, vijačna, trinivojska N/L/PE, inštalacijska, posamezne sponke za N
UTI 2,5-PE/L/N</t>
  </si>
  <si>
    <t>Kabelska uvodnica M32x1,5 (fi=11-21)
M32x1,5</t>
  </si>
  <si>
    <t>Vodovni material</t>
  </si>
  <si>
    <t>Dobava in vgradnja(polaganje)</t>
  </si>
  <si>
    <t>Vodnik 1x25mm2, ru/ze
H07V-K</t>
  </si>
  <si>
    <t>Vodnik 1x16mm2, ru/ze
H07V-K</t>
  </si>
  <si>
    <t>Vodnik 1x6mm2, ru/ze
H07V-K</t>
  </si>
  <si>
    <t>Ostala dela in material - Upravna stavba</t>
  </si>
  <si>
    <t>R-H1, R-H2, R-H3, R-H4</t>
  </si>
  <si>
    <t>Demontaža in odstranitev obstoječih montažnih plošč: (dimenzije š=400mm, v=2000mm)  in obst. opreme od NN sestavov ter odvoz na deponijo, 4x</t>
  </si>
  <si>
    <t>ur</t>
  </si>
  <si>
    <t>R-R1</t>
  </si>
  <si>
    <t>Demontaža in odstranitev obstoje montažne plošče: (dimenzije š=500mm, v=600mm)  in obst. opreme od NN sestavov ter odvoz na deponijo, 1x</t>
  </si>
  <si>
    <t>R-ZK</t>
  </si>
  <si>
    <t>Demontaža NN sestava (dimenzije š=600mm, v=600mm) in odvoz na deponijo, 1x</t>
  </si>
  <si>
    <t>Odklop in ponovni priklop dovodnega kabla 4x25mm2, označitev</t>
  </si>
  <si>
    <t>Odklop in ponovni priklop dovodnega kabla 4x10mm2, označitev</t>
  </si>
  <si>
    <t>Odklop, označitev in ponovni priklop NN kablov, preseka od 1,5 do 6mm2</t>
  </si>
  <si>
    <t>Kabli različnih presekov (od 1,5-4mm2), za podaljševanje</t>
  </si>
  <si>
    <t>Ostalo</t>
  </si>
  <si>
    <t>• merjenje impedance okvarne zanke</t>
  </si>
  <si>
    <t>• merjenje izolacijske upornosti</t>
  </si>
  <si>
    <t>• merjenje izenačitev potencialov z izdelavo grafičnih načrtov merilnih točk</t>
  </si>
  <si>
    <t>• funkcionalni preizkus</t>
  </si>
  <si>
    <t>• nastavitev zaščit motorskih stikal - 3 kos</t>
  </si>
  <si>
    <t>Označevanje odcepov (inst. odklop.) za varnostno razsvetljavo v NN sestavih z rdečo barvo</t>
  </si>
  <si>
    <t>ura</t>
  </si>
  <si>
    <t>Izobraževanje uporabnikov in vzdrževalcev</t>
  </si>
  <si>
    <t>Dokumentacija</t>
  </si>
  <si>
    <t>Vrisovanje sprememb v PZI in predaja urejene dokumentacije kot podloga za PID</t>
  </si>
  <si>
    <t>NN sestavi v skladišču in delavnicah</t>
  </si>
  <si>
    <t>NN sestav (Skladišče) =SKLADIŠČE +R-SK</t>
  </si>
  <si>
    <t>• 8105.245 VX; Bočna stena, za ohišje (VxŠ)2000x500mm (1kpl=2kosa)</t>
  </si>
  <si>
    <t>• 8640.007 VX; Podstavek, spredaj/zadaj, 100mm, za ohišje širine 1200mm, sistem VX25 (1kpl=2kosa) - 1 kos</t>
  </si>
  <si>
    <t>• 8640.032 VX; Podstavek, bočni, 100mm, za ohišje globine 500mm, sistem VX25, (1kpl=2kosa) - 1 kos</t>
  </si>
  <si>
    <t>• 8619.803; Nosilec kabelskih uvodnic, za širino ohišja 1200mm (1kpl=2kosa), sistem VX25 - 1 kos</t>
  </si>
  <si>
    <t>• 4318.000 SZ; Kabelska uvodnica, 1 x d=47mm - 2 kos</t>
  </si>
  <si>
    <t>• 4317.000 SZ; Kabelska uvodnica, 3 x d=21mm - 10 kos</t>
  </si>
  <si>
    <t>• 4316.000 SZ; Kabelska uvodnica, 8 x d=13mm - 2 kos</t>
  </si>
  <si>
    <t>• 8618.200 VX; Kljuka za zapah, sistem VX25 - 1 kos</t>
  </si>
  <si>
    <t>• 8618.306 VX; Vložek za zapah, sistem VX25 - 1 kos</t>
  </si>
  <si>
    <t>0E1</t>
  </si>
  <si>
    <t>• 2500.310 SZ; Svetilka, LED, dolžina=437mm (za ohišja š=600-1200mm), z vtičnico, 230VAC, 1200lm, z IR senzorjem - 1 kos</t>
  </si>
  <si>
    <t>• 2500.400; Kabel s konektorjem za napajanje LED svetilke, l=3m - 1 kos</t>
  </si>
  <si>
    <t>• NZM3-XIPA; Zaščitni pokrov priključnih sponk, IP2X, 3p</t>
  </si>
  <si>
    <t>• NZM3-XKA2; Priključne sponke, tunelske, 2x50..240mm2 
komplet z zaščito pred dotikom NZM3-XKSA, IP1X</t>
  </si>
  <si>
    <t>• NZM3-XAD550; Adapter za priklop na zbiralke, 550A</t>
  </si>
  <si>
    <t>• NZM3-XKR13; Priključni blok s pokrovom za priklop adapterja na  zbiralke</t>
  </si>
  <si>
    <t>• NZM3/4-XV6; Os ročice, 600mm</t>
  </si>
  <si>
    <t>• NZM3-XTVDV; Ročica in vrtilni pogon, zaklepanje v "0" na ročici in pogonu, črna</t>
  </si>
  <si>
    <t>0F1</t>
  </si>
  <si>
    <t>• C14G10; Talilni vložek C14/10A, GG</t>
  </si>
  <si>
    <t>Q1.1</t>
  </si>
  <si>
    <t>• 125NHG00B; Varovalčni vložek, 125A, za velikost 00 - 3 kos</t>
  </si>
  <si>
    <t>F1.2</t>
  </si>
  <si>
    <t>Prenapetostni odvodnik, T1+T2 (I+II, B+C), 3p, vtični, komplet
SPBT12-280/3
Iimp (10/350us)=3x12,5kA, In(8/20us)=3x25kA, Uc=280V, Up&lt;1,5kV, max. predvarovalka=160A, za TN-C</t>
  </si>
  <si>
    <t>Q2</t>
  </si>
  <si>
    <t>• 80NHG00B; Varovalčni vložek, 80A, za velikost 00 - 3 kos</t>
  </si>
  <si>
    <t>T0.1, T0.2, T0.3</t>
  </si>
  <si>
    <t>Tokovni transformator, 300/5A
TD6.2  300/5A
Ith=60 x In, kl.1 , 5VA</t>
  </si>
  <si>
    <t>Circutor</t>
  </si>
  <si>
    <t>XT</t>
  </si>
  <si>
    <t>Tokovne, merilno, ločilne vrstne sponke, 6mm2
WTL 6/2 STB
v kompletu 2 sponki, 2 vzdolžna mostiča, 1 prečni mostič, pritrdilni in zaključni pribor</t>
  </si>
  <si>
    <t>Weidmueller</t>
  </si>
  <si>
    <t>P4</t>
  </si>
  <si>
    <t>Analizator električne energije (energija,U,I,P,Q,f,cos)
Sentron PAC3200 (7KM2112-0BA00-3AA0)
3x400VAC, 3x5A, napajanje: 230VAC, Ethernet</t>
  </si>
  <si>
    <t>Siemens</t>
  </si>
  <si>
    <t>Q4</t>
  </si>
  <si>
    <t>• BBA0-25; Adapter za priklop na zbiralke, 25A</t>
  </si>
  <si>
    <t>• BBA-XSM; Bočni distančnik, d=9mm</t>
  </si>
  <si>
    <t>N-PE</t>
  </si>
  <si>
    <t>Zbiralka, Cu, 20x10mm, 500A, l=1500m
CU20X10</t>
  </si>
  <si>
    <t>Nosilec PE in N zbiralke
BBS-2/FL</t>
  </si>
  <si>
    <t>Priključna sponka, za zbiralko 10mm, 1,5..16mm2
AKU16/10</t>
  </si>
  <si>
    <t>Priključna sponka, za zbiralko 10mm, 4..35mm2
AKU35/10</t>
  </si>
  <si>
    <t>Priključna sponka, 95..185mm2
AKS185</t>
  </si>
  <si>
    <t>L1-L2-L3</t>
  </si>
  <si>
    <t>Zbiralka, Cu, 20x10mm, 500A, l=2250m
CU20X10-2250</t>
  </si>
  <si>
    <t>Nosilec faznih zbiralk, 630A, 3p
BBS-3/FL</t>
  </si>
  <si>
    <t>Zaključna prirobnica
ES-BBS-3/FL</t>
  </si>
  <si>
    <t>Pokrov zbiralke 10mm, l=1m
BBC-FL10</t>
  </si>
  <si>
    <t>Gibljiva zaščitena zbiralka, 400A, l=2000mm
CU-BAND10x16x0,8-BK</t>
  </si>
  <si>
    <t>Adapter za napajanje zbiralk, 300A, prehodni
BBA-TP3/50</t>
  </si>
  <si>
    <t>• XNH2-XKSS-39-34; Zaščitni pokrov pred dotikom za SASY 60i; 39/34mm</t>
  </si>
  <si>
    <t>Q301</t>
  </si>
  <si>
    <t>• NZM1-XAD160; Adapter za priklop na zbiralke, 160A</t>
  </si>
  <si>
    <t>• NZM1-XIPK; Zaščitni pokrov priključnih sponk, IP2X, 3p</t>
  </si>
  <si>
    <t>Q302, Q305, Q306</t>
  </si>
  <si>
    <t>Q303, Q304</t>
  </si>
  <si>
    <t>F308, F312.2</t>
  </si>
  <si>
    <t>F307, F309, F310</t>
  </si>
  <si>
    <t>F311</t>
  </si>
  <si>
    <t>F312.1</t>
  </si>
  <si>
    <t>F501, F502, F503, F504, F505</t>
  </si>
  <si>
    <t>F506</t>
  </si>
  <si>
    <t>S312</t>
  </si>
  <si>
    <t>Odmično stikalo, 0-1, 32A, 3p, montaža na vrata, črna ročica
P1-32/E</t>
  </si>
  <si>
    <t>X312</t>
  </si>
  <si>
    <t>Vtičnica, 5p, IEC309, 3f+N+PE, 32A, IP44
GW 62 493</t>
  </si>
  <si>
    <t>Gewiss</t>
  </si>
  <si>
    <t>Vrstna sponka,  kabel 1x240mm2 ali zbiralka, 3p
K240/3</t>
  </si>
  <si>
    <t>X (rezerva)</t>
  </si>
  <si>
    <t>Vrstna sponka, 35mm2, vijačna
UT 35</t>
  </si>
  <si>
    <t>Instalacijski kanal, dimenzije 120x80mm
IKP 120x80</t>
  </si>
  <si>
    <t>Instalacijski kanal, dimenzije 100x80mm
IKP 100x80</t>
  </si>
  <si>
    <t>Instalacijski kanal,  dimenzije 80x80mm
IKP 80x80</t>
  </si>
  <si>
    <t>Instalacijski kanal,  dimenzije 60x80mm
IKP 60x80</t>
  </si>
  <si>
    <t>Instalacijski kanal,  dimenzije 40x80mm
IKP 40x80</t>
  </si>
  <si>
    <t>Kabelska uvodnica M63x1,5 (fi=34-45)
M63x1,5</t>
  </si>
  <si>
    <t>Kabelska uvodnica M50x1,5 (fi=27-35)
M50x1,5</t>
  </si>
  <si>
    <t>NN sestav (Skladišče) =SKLADIŠČE +R-SK1</t>
  </si>
  <si>
    <t>• 8104.245 VX; Bočna stena, za ohišje (VxŠ)2000x400mm (1kpl=2kosa)</t>
  </si>
  <si>
    <t>• 8640.031 VX; Podstavek, bočni, 100mm, za ohišje globine 400mm  (1kpl=2kosa) - 1 kos</t>
  </si>
  <si>
    <t>• 2564.300 AX; Prirobnica, plastična, za uvode kablov
dimenzije 534mmx149mm - Size 4 - 2 kos</t>
  </si>
  <si>
    <t>desno polje</t>
  </si>
  <si>
    <t>• 8640.002 VX; Podstavek, spredaj/zadaj, 100mm, za ohišje širine 600mm, sistem VX25</t>
  </si>
  <si>
    <t>• 8640.031 VX; Podstavek, bočni, 100mm, za ohišje globine 400mm</t>
  </si>
  <si>
    <t>• 8618.200 VX; Kljuka za zapah, sistem VX25</t>
  </si>
  <si>
    <t>• 8618.306 VX; Vložek za zapah, sistem VX25</t>
  </si>
  <si>
    <t>• 4591.700 TS; Vmesna montažna plošča, višina=2000mm</t>
  </si>
  <si>
    <t>• 8800.845 TS; Pokrov spoja omar, za ohišje globine 400 mm</t>
  </si>
  <si>
    <t>• 8617.500 VX; Povezovalni kotnik, notranji</t>
  </si>
  <si>
    <t>• 8617.502 VX; Povezovlni kotnik, zunanji</t>
  </si>
  <si>
    <t>• 2564.300 AX; Prirobnica, plastična, za uvode kablov
dimenzije 534mmx149mm - Size 4</t>
  </si>
  <si>
    <t>• NZM1-XTVD; Ročica in vrtilni pogon, zaklepanje v "0" na ročici, črna</t>
  </si>
  <si>
    <t>• NZM1/2-XV4; Os ročice, 400mm</t>
  </si>
  <si>
    <t>Nvent</t>
  </si>
  <si>
    <t>Q11</t>
  </si>
  <si>
    <t>Motorsko zaščitno stikalo, 2,5..4A
PKZM0-4
Ics=100kA, Ir=2,5-4A, Irm=56A</t>
  </si>
  <si>
    <t>Krmilni transformator, ločilni, varnostni, 400/230VAC, 630VA
STI0,63(400/230)</t>
  </si>
  <si>
    <t>Zbiralka Lk</t>
  </si>
  <si>
    <t>Q301-K301,-Q311-K311</t>
  </si>
  <si>
    <t>• PKZM0-1,6; Motorsko zaščitno stikalo, 1..1,6A
Icu=150kA, Ir=1-1,6A, Irm=22A - 1 kos</t>
  </si>
  <si>
    <t>• AK-PKZ0; Ročka z možnostjo zaklepanja  - 1 kos</t>
  </si>
  <si>
    <t>• NHI-E-11-PKZ0; Pomožni kontakti, 1NO+1NC  - 1 kos</t>
  </si>
  <si>
    <t>• DILM7-10(230V50HZ,240V60HZ); Močnostni kontaktor, 3kW(3x400V, AC-3), Ith=22A, 1NO - 1 kos</t>
  </si>
  <si>
    <t>• DILM12-XSPV240; Varistor, 240VAC  - 1 kos</t>
  </si>
  <si>
    <t>• PKZM0-XDM15ME; Vezno ožičenje, vijačno - 1 kos</t>
  </si>
  <si>
    <t>Q312-K312, -Q320-K320</t>
  </si>
  <si>
    <t>• PKZM0-0,63; Motorsko zaščitno stikalo, 0,4..0,63A
Ics=100kA, Ir=0,4-0,63A, Irm=8,8A - 1 kos</t>
  </si>
  <si>
    <t>L1-L2-L3(PKZM0)</t>
  </si>
  <si>
    <t>Zbiralnica, 3p, 5xPKZM0, 225mm
B3.0/5-PKZ0</t>
  </si>
  <si>
    <t>Priključne sponke za zbiralke, 63A, 3p 
BK25/3-PKZ0</t>
  </si>
  <si>
    <t>F321, F322, F325, F326, F327</t>
  </si>
  <si>
    <t>F328, F701, F703, F707, F708, F709, F710, F711, F712, F713, F714, F715</t>
  </si>
  <si>
    <t>Instalacijski odklopnik, C, 10A, 3p
PL7-C10/3</t>
  </si>
  <si>
    <t>F501-F511</t>
  </si>
  <si>
    <t>F512, F702-F716</t>
  </si>
  <si>
    <t>Instalacijski  odklopnik, C, 10A, 1p
PL7-C10/1</t>
  </si>
  <si>
    <t>K701-K715</t>
  </si>
  <si>
    <t>Inštalacijski kontaktor, 25A(AC..1), 230VAC, 4NO
Z-SCH230/25-40</t>
  </si>
  <si>
    <t>H301-H324</t>
  </si>
  <si>
    <t>• M22-LED230-G; LED, zelena, 85..264VAC, čelna pritrditev - 1 kos</t>
  </si>
  <si>
    <t>• M22-XST; Napisna ploščica - 1 kos</t>
  </si>
  <si>
    <t>S301-S320</t>
  </si>
  <si>
    <t>Odmično stikalo, 0-1, 20A, 1p, montaža na vrata, črna ročica
T0-1-8200/E</t>
  </si>
  <si>
    <t>Vrstna sponka, 4mm2, vijačna, trinivojska, N/L/PE, inštalacijska, N in PE povezana z zbiralko
UTI 2,5-PE/L/NT</t>
  </si>
  <si>
    <t>XK</t>
  </si>
  <si>
    <t>• cevna varovalka 20x5mm, 1A</t>
  </si>
  <si>
    <t>DOVOD</t>
  </si>
  <si>
    <t>NN sestav (Delavnica) =DELAVNICA +R-D</t>
  </si>
  <si>
    <t>levo polje</t>
  </si>
  <si>
    <t>Q301-K301,-Q307-K307</t>
  </si>
  <si>
    <t>F309, F310, F311, F330, F331, F332</t>
  </si>
  <si>
    <t>F329</t>
  </si>
  <si>
    <t>F3xx</t>
  </si>
  <si>
    <t>F3xx, F7xx</t>
  </si>
  <si>
    <t>Fxx</t>
  </si>
  <si>
    <t>F523, F524</t>
  </si>
  <si>
    <t>Instalacijski odklopnik, B, 16A, 1p
PL7-B16/1</t>
  </si>
  <si>
    <t>K703-K714</t>
  </si>
  <si>
    <t>H301-H307</t>
  </si>
  <si>
    <t>S301-S307, S703-S708</t>
  </si>
  <si>
    <t>NN sestav (Miz. delavnica) =DELAVNICA +R-MD</t>
  </si>
  <si>
    <t>• 2500.400 SZ; Kabel s konektorjem za napajanje LED svetilke, l=3m</t>
  </si>
  <si>
    <t>Instalacijski odklopnik, C, 6A, 1p
PL7-C6/1</t>
  </si>
  <si>
    <t>Prenapetostni odvodnik, T1+T2 (I+II, B+C), 4p, vtični, komplet
SPBT12-280/4
Iimp (10/350us)=4x12,5kA, In(8/20us)=4x25kA, Uc=280V, Up&lt;1,5kV, max. predvarovalka=160A, za TN-S</t>
  </si>
  <si>
    <t>Transformatorsko zaščitno stikalo, 0,63..1A
PKZM0-1-T</t>
  </si>
  <si>
    <t>Krmilni transformator, ločilni, varnostni, 400/230VAC, 250VA
STI0,25(400/230)</t>
  </si>
  <si>
    <t>F500</t>
  </si>
  <si>
    <t>F305, F306</t>
  </si>
  <si>
    <t>F307, F308, F701, F702, F703, F704</t>
  </si>
  <si>
    <t>F506, F705, 706</t>
  </si>
  <si>
    <t>Q302-K302</t>
  </si>
  <si>
    <t>• PKZM0-16; Motorsko zaščitno stikalo, 10..16A
Icu=50kA, Ir=10-16A, Irm=248A - 1 kos</t>
  </si>
  <si>
    <t>• DILM17-10(230V50HZ,240V60HZ); Močnostni kontaktor, 7,5kW(3x400V, AC-3), Ith=40A, 1NO - 1 kos</t>
  </si>
  <si>
    <t>• DILM32-XSPV240; Varistor, 240V  - 1 kos</t>
  </si>
  <si>
    <t>• PKZM0-XDM32ME; Vezni člen (električna in mehanska povezava), vijačni  - 1 kos</t>
  </si>
  <si>
    <t>Q301-K301</t>
  </si>
  <si>
    <t>• PKZM0-4; Motorsko zaščitno stikalo, 2,5..4A
Ics=100kA, Ir=2,5-4A, Irm=56A - 1 kos</t>
  </si>
  <si>
    <t>Q303-K303</t>
  </si>
  <si>
    <t>• PKZM0-1; Motorsko zaščitno stikalo, 0,63..1A
Ics=100kA, Ir=0,63-1A, Irm=15,5A - 1 kos</t>
  </si>
  <si>
    <t>H301, H302, H303, H701, H702</t>
  </si>
  <si>
    <t>S701, S702</t>
  </si>
  <si>
    <t>Odmično stikalo, 0-1, 20A, 3p, montaža na vrata, črna ročica
T0-2-1/E</t>
  </si>
  <si>
    <t>S301, S302, S303</t>
  </si>
  <si>
    <t>DOVODNI KABEL</t>
  </si>
  <si>
    <t>kabelska uvodnica M40x1,5 (fi=19-28)
M40x1,5</t>
  </si>
  <si>
    <t>NN sestav (Strugarna) =STRUGARNA +R-ST</t>
  </si>
  <si>
    <t>F300</t>
  </si>
  <si>
    <t>Diferenčno zaščitno stikalo, 40A/30mA, 4p, občutljivo na AC in DC pulze
PF7-40/4/003-A</t>
  </si>
  <si>
    <t>F305</t>
  </si>
  <si>
    <t>F301, F301, F303</t>
  </si>
  <si>
    <t>F501, F501, F503, F504, F505</t>
  </si>
  <si>
    <t>F701-F707</t>
  </si>
  <si>
    <t>F708-F712</t>
  </si>
  <si>
    <t>H701</t>
  </si>
  <si>
    <t>S701</t>
  </si>
  <si>
    <t>NN sestav (Zunanje skladišče) =Z.SKLADIŠČE +R-ZST</t>
  </si>
  <si>
    <t>F501, F502, F503</t>
  </si>
  <si>
    <t>F701-F710</t>
  </si>
  <si>
    <t>H701-H707</t>
  </si>
  <si>
    <t>S701-S707</t>
  </si>
  <si>
    <t>X501</t>
  </si>
  <si>
    <t>Šuko vtičnica, nadgradna, 16A, 1p+N+PE, s pokrovčkom</t>
  </si>
  <si>
    <t>Elektro Material</t>
  </si>
  <si>
    <t>Kabelska uvodnica M25x1,5 (fi=9-17)
M25x1,5</t>
  </si>
  <si>
    <t>Razdelilna doza za podaljševanje obstoječih kablov</t>
  </si>
  <si>
    <t>RD/R-SK1</t>
  </si>
  <si>
    <t>X</t>
  </si>
  <si>
    <t>x</t>
  </si>
  <si>
    <t>Uvodnice različnih dimenzij, metrične</t>
  </si>
  <si>
    <t>RD/R-D</t>
  </si>
  <si>
    <t>Ostala dela in material - Delavnice in skladišče</t>
  </si>
  <si>
    <t>R-MD, R-ST</t>
  </si>
  <si>
    <t>Demontaža NN sestava (dimenzije š=1260mm, v=950mm) in odvoz na deponijo, 2x</t>
  </si>
  <si>
    <t>R-SK</t>
  </si>
  <si>
    <t>Demontaža NN sestava (dimenzije š=1260mm, v=1260mm) in odvoz na deponijo, 1x</t>
  </si>
  <si>
    <t>R-SK1, R-D</t>
  </si>
  <si>
    <t>Demontaža NN sestava (dimenzije š=2520mm, v=950mm) in odvoz na deponijo, 2x</t>
  </si>
  <si>
    <t>R-ZSK</t>
  </si>
  <si>
    <t>Demontaža NN sestava (dimenzije š=630mm, v=630mm) in odvoz na deponijo, 1x</t>
  </si>
  <si>
    <t>D.RM.N.001.4.1</t>
  </si>
  <si>
    <t>Odklop in ponovni priklop kabla 4x50mm2, označitev</t>
  </si>
  <si>
    <t>Odklop in ponovni priklop kabla 4x35mm2, označitev</t>
  </si>
  <si>
    <t>Odklop in ponovni priklop kabla 4x25mm2, označitev</t>
  </si>
  <si>
    <t>Odklop, označitev in ponovni priklop NN kablov, preseka od 1,5 do 16mm2</t>
  </si>
  <si>
    <t>Kabli različnih presekov (od 1,5-16mm2), za podaljševanje</t>
  </si>
  <si>
    <t>• nastavitev zaščit motorskih stikal - 30 kos</t>
  </si>
  <si>
    <t>Popis električnih inštalacij</t>
  </si>
  <si>
    <t>Objekt:</t>
  </si>
  <si>
    <t>Načrt:</t>
  </si>
  <si>
    <t>Vrsta / vsebina dok.:</t>
  </si>
  <si>
    <t>Verzija:</t>
  </si>
  <si>
    <t>Poz.</t>
  </si>
  <si>
    <t>Količina</t>
  </si>
  <si>
    <t>Enota</t>
  </si>
  <si>
    <t>SKUPAJ brez nepredvidenih del in materiala</t>
  </si>
  <si>
    <t>Nepredvidena dela in material, 
ki se obračunajo po dejanski porabi in predhodni odobritvi nadzora</t>
  </si>
  <si>
    <t>%</t>
  </si>
  <si>
    <t>SKUPAJ PONUDBENA VREDNOST</t>
  </si>
  <si>
    <t>Električna poz.
{Tehnološka poz.}</t>
  </si>
  <si>
    <t>Zbiralka (L1-L2-L3), 4p, 160A, 11x odvod (Eriflex)
TD 160A
Dovod - 10..50mm2 - 1x
Odvod - 10..25mm2 - 3x
Odvod - 1,5-16mm2 - 7x
Odvod - 1,5-6mm2  - 1x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</si>
  <si>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</si>
  <si>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</si>
  <si>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</si>
  <si>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</si>
  <si>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</si>
  <si>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</si>
  <si>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</si>
  <si>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</si>
  <si>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</si>
  <si>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</si>
  <si>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</si>
  <si>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</si>
  <si>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</si>
  <si>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</si>
  <si>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</si>
  <si>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</si>
  <si>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</si>
  <si>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</si>
  <si>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</si>
  <si>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</si>
  <si>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</si>
  <si>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</si>
  <si>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</si>
  <si>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</si>
  <si>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</si>
  <si>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</si>
  <si>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</si>
  <si>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</si>
  <si>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</si>
  <si>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</si>
  <si>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</si>
  <si>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</si>
  <si>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</si>
  <si>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</si>
  <si>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</si>
  <si>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</si>
  <si>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</si>
  <si>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</si>
  <si>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</si>
  <si>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</si>
  <si>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</si>
  <si>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</si>
  <si>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</si>
  <si>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</si>
  <si>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</si>
  <si>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</si>
  <si>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</si>
  <si>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</si>
  <si>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</si>
  <si>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</si>
  <si>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</si>
  <si>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</si>
  <si>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</si>
  <si>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</si>
  <si>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</si>
  <si>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</si>
  <si>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</si>
  <si>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</si>
  <si>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</si>
  <si>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</si>
  <si>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</si>
  <si>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</si>
  <si>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</si>
  <si>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</si>
  <si>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</si>
  <si>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</si>
  <si>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</si>
  <si>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</si>
  <si>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</si>
  <si>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</si>
  <si>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</si>
  <si>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</si>
  <si>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</si>
  <si>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</si>
  <si>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</si>
  <si>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</si>
  <si>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</si>
  <si>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</si>
  <si>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</si>
  <si>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</si>
  <si>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</si>
  <si>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</si>
  <si>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</si>
  <si>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</si>
  <si>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</si>
  <si>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</si>
  <si>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</si>
  <si>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</si>
  <si>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</si>
  <si>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</si>
  <si>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</si>
  <si>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</si>
  <si>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</si>
  <si>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</si>
  <si>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</si>
  <si>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</si>
  <si>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</si>
  <si>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</si>
  <si>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</si>
  <si>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</si>
  <si>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</si>
  <si>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</si>
  <si>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</si>
  <si>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</si>
  <si>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</si>
  <si>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</si>
  <si>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</si>
  <si>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</si>
  <si>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</si>
  <si>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</si>
  <si>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</si>
  <si>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</si>
  <si>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</si>
  <si>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</si>
  <si>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</si>
  <si>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</si>
  <si>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</si>
  <si>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</si>
  <si>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</si>
  <si>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</si>
  <si>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</si>
  <si>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</si>
  <si>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</si>
  <si>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</si>
  <si>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</si>
  <si>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</si>
  <si>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</si>
  <si>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</si>
  <si>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</si>
  <si>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</si>
  <si>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</si>
  <si>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</si>
  <si>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</si>
  <si>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</si>
  <si>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</si>
  <si>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</si>
  <si>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</si>
  <si>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</si>
  <si>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</si>
  <si>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</si>
  <si>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</si>
  <si>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</si>
  <si>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</si>
  <si>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</si>
  <si>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</si>
  <si>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</si>
  <si>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</si>
  <si>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</si>
  <si>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</si>
  <si>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</si>
  <si>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1.7</t>
  </si>
  <si>
    <t>1.7.1</t>
  </si>
  <si>
    <t>1.7.2</t>
  </si>
  <si>
    <t>1.7.3</t>
  </si>
  <si>
    <t>1.7.4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</si>
  <si>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</si>
  <si>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</si>
  <si>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</si>
  <si>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</si>
  <si>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</si>
  <si>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</si>
  <si>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</si>
  <si>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</si>
  <si>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1.9</t>
  </si>
  <si>
    <t>1.9.1</t>
  </si>
  <si>
    <t>1.9.2</t>
  </si>
  <si>
    <t>1.9.3</t>
  </si>
  <si>
    <t>1.10</t>
  </si>
  <si>
    <t>1.10.1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</si>
  <si>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</si>
  <si>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</si>
  <si>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</si>
  <si>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</si>
  <si>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</si>
  <si>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</si>
  <si>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</si>
  <si>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</si>
  <si>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</si>
  <si>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</si>
  <si>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</si>
  <si>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</si>
  <si>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</si>
  <si>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</si>
  <si>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</si>
  <si>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</si>
  <si>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</si>
  <si>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</si>
  <si>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</si>
  <si>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</si>
  <si>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</si>
  <si>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</si>
  <si>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</si>
  <si>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</si>
  <si>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</si>
  <si>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</si>
  <si>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</si>
  <si>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</si>
  <si>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</si>
  <si>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</si>
  <si>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</si>
  <si>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</si>
  <si>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</si>
  <si>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</si>
  <si>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</si>
  <si>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</si>
  <si>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</si>
  <si>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</si>
  <si>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</si>
  <si>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</si>
  <si>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</si>
  <si>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</si>
  <si>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</si>
  <si>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</si>
  <si>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</si>
  <si>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</si>
  <si>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</si>
  <si>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</si>
  <si>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</si>
  <si>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</si>
  <si>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</si>
  <si>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</si>
  <si>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</si>
  <si>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</si>
  <si>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</si>
  <si>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</si>
  <si>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</si>
  <si>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</si>
  <si>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</si>
  <si>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</si>
  <si>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</si>
  <si>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</si>
  <si>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</si>
  <si>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</si>
  <si>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</si>
  <si>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</si>
  <si>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</si>
  <si>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</si>
  <si>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</si>
  <si>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</si>
  <si>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</si>
  <si>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</si>
  <si>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</si>
  <si>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</si>
  <si>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</si>
  <si>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</si>
  <si>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</si>
  <si>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</si>
  <si>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</si>
  <si>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</si>
  <si>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</si>
  <si>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</si>
  <si>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</si>
  <si>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</si>
  <si>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</si>
  <si>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</si>
  <si>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</si>
  <si>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</si>
  <si>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</si>
  <si>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</si>
  <si>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</si>
  <si>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</si>
  <si>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</si>
  <si>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</si>
  <si>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</si>
  <si>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</si>
  <si>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</si>
  <si>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</si>
  <si>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</si>
  <si>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</si>
  <si>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</si>
  <si>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</si>
  <si>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</si>
  <si>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</si>
  <si>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</si>
  <si>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</si>
  <si>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</si>
  <si>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</si>
  <si>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</si>
  <si>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</si>
  <si>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</si>
  <si>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</si>
  <si>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</si>
  <si>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</si>
  <si>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</si>
  <si>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</si>
  <si>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</si>
  <si>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</si>
  <si>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</si>
  <si>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</si>
  <si>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</si>
  <si>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</si>
  <si>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</si>
  <si>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2.3.23</t>
  </si>
  <si>
    <t>2.3.24</t>
  </si>
  <si>
    <t>2.3.25</t>
  </si>
  <si>
    <t>2.3.26</t>
  </si>
  <si>
    <t>2.3.27</t>
  </si>
  <si>
    <t>2.3.28</t>
  </si>
  <si>
    <t>2.3.29</t>
  </si>
  <si>
    <t>2.3.30</t>
  </si>
  <si>
    <t>2.3.31</t>
  </si>
  <si>
    <t>2.3.32</t>
  </si>
  <si>
    <t>2.3.33</t>
  </si>
  <si>
    <t>2.3.34</t>
  </si>
  <si>
    <t>2.3.35</t>
  </si>
  <si>
    <t>2.3.36</t>
  </si>
  <si>
    <t>2.3.37</t>
  </si>
  <si>
    <t>2.3.38</t>
  </si>
  <si>
    <t>2.3.39</t>
  </si>
  <si>
    <t>2.3.40</t>
  </si>
  <si>
    <t>2.3.41</t>
  </si>
  <si>
    <t>2.3.42</t>
  </si>
  <si>
    <t>2.3.43</t>
  </si>
  <si>
    <t>2.3.44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</si>
  <si>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</si>
  <si>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</si>
  <si>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</si>
  <si>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</si>
  <si>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</si>
  <si>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</si>
  <si>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</si>
  <si>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</si>
  <si>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</si>
  <si>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</si>
  <si>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</si>
  <si>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</si>
  <si>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</si>
  <si>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</si>
  <si>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</si>
  <si>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</si>
  <si>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</si>
  <si>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</si>
  <si>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</si>
  <si>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</si>
  <si>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</si>
  <si>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>2.4.21</t>
  </si>
  <si>
    <t>2.4.22</t>
  </si>
  <si>
    <t>2.4.23</t>
  </si>
  <si>
    <t>2.4.24</t>
  </si>
  <si>
    <t>2.4.25</t>
  </si>
  <si>
    <t>2.4.26</t>
  </si>
  <si>
    <t>2.4.27</t>
  </si>
  <si>
    <t>2.4.28</t>
  </si>
  <si>
    <t>2.4.29</t>
  </si>
  <si>
    <t>2.4.30</t>
  </si>
  <si>
    <t>2.4.31</t>
  </si>
  <si>
    <t>2.4.32</t>
  </si>
  <si>
    <t>2.4.33</t>
  </si>
  <si>
    <t>2.4.34</t>
  </si>
  <si>
    <t>2.4.35</t>
  </si>
  <si>
    <t>2.4.36</t>
  </si>
  <si>
    <t>2.4.37</t>
  </si>
  <si>
    <t>2.4.38</t>
  </si>
  <si>
    <t>2.4.39</t>
  </si>
  <si>
    <t>2.4.40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</si>
  <si>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</si>
  <si>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</si>
  <si>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</si>
  <si>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</si>
  <si>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</si>
  <si>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</si>
  <si>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</si>
  <si>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</si>
  <si>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</si>
  <si>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</si>
  <si>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</si>
  <si>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</si>
  <si>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</si>
  <si>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</si>
  <si>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</si>
  <si>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2.5.15</t>
  </si>
  <si>
    <t>2.5.16</t>
  </si>
  <si>
    <t>2.5.17</t>
  </si>
  <si>
    <t>2.5.18</t>
  </si>
  <si>
    <t>2.5.19</t>
  </si>
  <si>
    <t>2.5.20</t>
  </si>
  <si>
    <t>2.5.21</t>
  </si>
  <si>
    <t>2.5.22</t>
  </si>
  <si>
    <t>2.5.23</t>
  </si>
  <si>
    <t>2.5.24</t>
  </si>
  <si>
    <t>2.5.25</t>
  </si>
  <si>
    <t>2.5.26</t>
  </si>
  <si>
    <t>2.5.27</t>
  </si>
  <si>
    <t>2.5.28</t>
  </si>
  <si>
    <t>2.5.29</t>
  </si>
  <si>
    <t>2.5.30</t>
  </si>
  <si>
    <t>2.5.31</t>
  </si>
  <si>
    <t>2.5.32</t>
  </si>
  <si>
    <t>2.5.33</t>
  </si>
  <si>
    <t>2.5.34</t>
  </si>
  <si>
    <t>2.5.35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</si>
  <si>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</si>
  <si>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</si>
  <si>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</si>
  <si>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</si>
  <si>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</si>
  <si>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</si>
  <si>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</si>
  <si>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</si>
  <si>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</si>
  <si>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</si>
  <si>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</si>
  <si>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</si>
  <si>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2.6.12</t>
  </si>
  <si>
    <t>2.6.13</t>
  </si>
  <si>
    <t>2.6.14</t>
  </si>
  <si>
    <t>2.6.15</t>
  </si>
  <si>
    <t>2.6.16</t>
  </si>
  <si>
    <t>2.6.17</t>
  </si>
  <si>
    <t>2.6.18</t>
  </si>
  <si>
    <t>2.6.19</t>
  </si>
  <si>
    <t>2.6.20</t>
  </si>
  <si>
    <t>2.6.21</t>
  </si>
  <si>
    <t>2.6.22</t>
  </si>
  <si>
    <t>2.7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</si>
  <si>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</si>
  <si>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</si>
  <si>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</si>
  <si>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</si>
  <si>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</si>
  <si>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</si>
  <si>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</si>
  <si>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</si>
  <si>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</si>
  <si>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</si>
  <si>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</si>
  <si>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2.7.12</t>
  </si>
  <si>
    <t>2.7.13</t>
  </si>
  <si>
    <t>2.7.14</t>
  </si>
  <si>
    <t>2.8</t>
  </si>
  <si>
    <t>2.8.1</t>
  </si>
  <si>
    <t>2.8.2</t>
  </si>
  <si>
    <t>2.8.3</t>
  </si>
  <si>
    <t>2.9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</si>
  <si>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</si>
  <si>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</si>
  <si>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</si>
  <si>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</si>
  <si>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</si>
  <si>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</si>
  <si>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</si>
  <si>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</si>
  <si>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</si>
  <si>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</si>
  <si>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</si>
  <si>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</si>
  <si>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2.10</t>
  </si>
  <si>
    <t>2.10.1</t>
  </si>
  <si>
    <t>2.10.2</t>
  </si>
  <si>
    <t>2.10.3</t>
  </si>
  <si>
    <t>2.11</t>
  </si>
  <si>
    <t>2.11.1</t>
  </si>
  <si>
    <t xml:space="preserve">Odklopnik, kompaktni, 100A, 3p
NZMB1-A100
Un=415V, Ics=25kA, Ir=80…100A, Ii=600…1000A
Komplet z: </t>
  </si>
  <si>
    <t xml:space="preserve">Zbiralka, 80A, 3p, 3TE, l=1m
Z-GV-16/3P-3TE
Komplet z: </t>
  </si>
  <si>
    <t xml:space="preserve">Zbiralka, 80A, 1p, 1TE, l=1m
Z-GV-16/1P-1TE
Komplet z: </t>
  </si>
  <si>
    <t xml:space="preserve">Ohišje, kovinsko, nadgradno, (ŠxVxG)600x600x210mm, IP66, komplet z montažno ploščo
1060.000 AX
Komplet z: </t>
  </si>
  <si>
    <t xml:space="preserve">Instalacijski odklopnik, C, 16A, 3p
PL7-C16/3
Komplet z: </t>
  </si>
  <si>
    <t xml:space="preserve">Izvedba meritev in funkcionalnega pregleda elektroinstalacij z izdelavo zapisnikov in poročil za celoten sistem v sestavi :
Komplet z: </t>
  </si>
  <si>
    <t xml:space="preserve">Ohišje, kovinsko, prostostoječe, (ŠxVxG)1200x2000x500mm, IP55, komplet z montažno ploščo
8205.000 VX
Komplet z: </t>
  </si>
  <si>
    <t xml:space="preserve">Ločilno stikalo, 400A, 3p
N3-400
Komplet z: </t>
  </si>
  <si>
    <t xml:space="preserve">Varovalčno ločilno stikalo, 50A, 1p
VLCE14-1P
Komplet z: </t>
  </si>
  <si>
    <t xml:space="preserve">Varovalčno ločilno stikalo, 160A, 3p, montaža na zbiralke, priključek M8
XNH00-S160
Komplet z: </t>
  </si>
  <si>
    <t xml:space="preserve">Motorsko zaščitno stikalo, 0,63..1A
PKZM0-1
Ics=100kA, Ir=0,63-1A, Irm=15,5A
Komplet z: </t>
  </si>
  <si>
    <t xml:space="preserve">Signalna svetilka, bela
M22-L-W
Komplet z: </t>
  </si>
  <si>
    <t xml:space="preserve">Adapter za napajanje zbiralk, 80A
BBA-TP3/16
Komplet z: </t>
  </si>
  <si>
    <t xml:space="preserve">Odklopnik, kompaktni, 125A, 3p
NZMN1-A125
Un=415V, Ics=50kA, Ir=100...125A, Ii=750...1250A
Komplet z: </t>
  </si>
  <si>
    <t xml:space="preserve">Odklopnik, kompaktni, 100A, 3p
NZMN1-A100
Un=415V, Ics=50kA, Ir=80...100A, Ii=600...1000A
Komplet z: </t>
  </si>
  <si>
    <t xml:space="preserve">Odklopnik, kompaktni, 63A, 3p
NZMN1-A63
Un=415V, Icu=Ics=50kA, Ir=50...63A, Ii=380...630A
Komplet z: </t>
  </si>
  <si>
    <t xml:space="preserve">Ohišje, kovinsko, prostostoječe, (ŠxVxG)1200x2000x400mm, IP55, komplet z montažno ploščo
8204.000 VX
Komplet z: </t>
  </si>
  <si>
    <t xml:space="preserve">Ohišje, kovinsko, prostostoječe, (ŠxVxG)600x2000x400mm, IP55, komplet z montažno ploščo
8604.000 VX
Komplet z: </t>
  </si>
  <si>
    <t xml:space="preserve">Motorski zaganjalnik, direktni, 1,6A
Komplet z: </t>
  </si>
  <si>
    <t xml:space="preserve">Motorski zaganjalnik, direktni, 0,63A
Komplet z: </t>
  </si>
  <si>
    <t xml:space="preserve">Signalna svetilka-ohišje, ploščata, zelena
M22-L-G
Komplet z: </t>
  </si>
  <si>
    <t xml:space="preserve">Vrsta sponka, 4mm2, vijačna, z varovalko in LED 110-250VAC/DC
UT 4-HESILA 250 (5X20)
Komplet z: </t>
  </si>
  <si>
    <t xml:space="preserve">Odklopnik, kompaktni, 160A, 3p
NZMN1-A160
Un=415V, Ics=50kA, Ir=125...160A, Ii=1280A
Komplet z: </t>
  </si>
  <si>
    <t xml:space="preserve">Ohišje, kovinsko, nadgradno, (ŠxVxG)1200x1200x400mm, IP66, komplet z montažno ploščo
1116.000 AX
Komplet z: </t>
  </si>
  <si>
    <t xml:space="preserve">Svetilka, LED, dolžina=437mm (za ohišja š=600-1200mm), z vtičnico, 230VAC, 1200lm, z IR senzorjem
2500.310
Komplet z: </t>
  </si>
  <si>
    <t xml:space="preserve">Ločilno stikalo, 63A, 3p
N1-63
Komplet z: </t>
  </si>
  <si>
    <t xml:space="preserve">Motorski zaganjalnik, direktni, 16A
Komplet z: </t>
  </si>
  <si>
    <t xml:space="preserve">Motorski zaganjalnik, direktni, 4A
Komplet z: </t>
  </si>
  <si>
    <t xml:space="preserve">Motorski zaganjalnik, direktni, 1A
Komplet z: </t>
  </si>
  <si>
    <r>
      <t xml:space="preserve">Obstoječe ohišje (omara), v katerega se vgradi nova montažna plošča z novo opremo, sestavljeno iz mrežnega in UPS dela.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UP.RM.N.101.2.0, komunikacijski del ostane nespremenjen.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</si>
  <si>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Zbiralka L1, L2, L3
</t>
    </r>
    <r>
      <rPr>
        <b/>
        <sz val="9"/>
        <color theme="1"/>
        <rFont val="Arial"/>
        <family val="2"/>
        <charset val="238"/>
      </rPr>
      <t>OPOMBA: za razvod do instalacijskih odklopnikov</t>
    </r>
  </si>
  <si>
    <r>
      <t xml:space="preserve">Signalna svetilka, bela
</t>
    </r>
    <r>
      <rPr>
        <b/>
        <sz val="9"/>
        <color theme="1"/>
        <rFont val="Arial"/>
        <family val="2"/>
        <charset val="238"/>
      </rPr>
      <t>OPOMBA: Montža na vrata</t>
    </r>
    <r>
      <rPr>
        <sz val="9"/>
        <color theme="1"/>
        <rFont val="Arial"/>
        <family val="2"/>
        <charset val="238"/>
      </rPr>
      <t xml:space="preserve">
M22-L-W
Komplet z: </t>
    </r>
  </si>
  <si>
    <r>
      <t xml:space="preserve">Obstoječ vgradni NN sestav, zamenja se montažna plošča, vgradi se nadgradni NN sestav (instalacijska omarica) komplet z novo opremo.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R-1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</si>
  <si>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Obstoječe ohišje (omara), v katerega se vgradi nova montažna plošča z novo opremo, sestavljeno iz mrežnega in UPS dela.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UP.RM.N.201.3.0, komunikacijski del ostane nespremenjen.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</si>
  <si>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Obstoječe ohišje (omara), v katerega se vgradi nova montažna plošča z novo opremo, sestavljeno iz mrežnega in UPS dela.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UP.RM.N.301.4.0, komunikacijski del ostane nespremenjen.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</si>
  <si>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Obstoječe ohišje (omara), v katerega se vgradi nova montažna plošča z novo opremo, sestavljeno iz mrežnega in UPS dela.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UP.RM.N.401.5.0, komunikacijski del ostane nespremenjen.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</si>
  <si>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Viseč NN sestav dimenzij 600x600x210mm (ŠxVxG), kovinski, v svetlo sivi barvi (RAL 7035), nazivna napetost 400V, 50Hz, IP66, notranja delitev 1, dovod in odvodi zgoraj,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UP.RM.N.011.1.0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</si>
  <si>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Kabelska uvodnica M16x1,5 (fi=4,5-10)
</t>
    </r>
    <r>
      <rPr>
        <b/>
        <sz val="9"/>
        <color theme="1"/>
        <rFont val="Arial"/>
        <family val="2"/>
        <charset val="238"/>
      </rPr>
      <t>OPOMBA: Vgraditi vse uvodnice. Ne uporabljene uvodnice zapreti s čepom.</t>
    </r>
    <r>
      <rPr>
        <sz val="9"/>
        <color theme="1"/>
        <rFont val="Arial"/>
        <family val="2"/>
        <charset val="238"/>
      </rPr>
      <t xml:space="preserve">
M16x1,5</t>
    </r>
  </si>
  <si>
    <r>
      <t xml:space="preserve">Kabelska uvodnica M12x1,5 (fi=3,5-7)
</t>
    </r>
    <r>
      <rPr>
        <b/>
        <sz val="9"/>
        <color theme="1"/>
        <rFont val="Arial"/>
        <family val="2"/>
        <charset val="238"/>
      </rPr>
      <t>OPOMBA: Vgraditi vse uvodnice. Ne uporabljene uvodnice zapreti s čepom.</t>
    </r>
    <r>
      <rPr>
        <sz val="9"/>
        <color theme="1"/>
        <rFont val="Arial"/>
        <family val="2"/>
        <charset val="238"/>
      </rPr>
      <t xml:space="preserve">
M12x1,5</t>
    </r>
  </si>
  <si>
    <r>
      <t xml:space="preserve">Kabel 5x6mm2, inštalacijski
</t>
    </r>
    <r>
      <rPr>
        <b/>
        <sz val="9"/>
        <color theme="1"/>
        <rFont val="Arial"/>
        <family val="2"/>
        <charset val="238"/>
      </rPr>
      <t>OPOMBA: Za povezavo med NN sestavom UPS (+SB-0UPS/A) in 1. nadstropjem (+R-H1_UPS)</t>
    </r>
    <r>
      <rPr>
        <sz val="9"/>
        <color theme="1"/>
        <rFont val="Arial"/>
        <family val="2"/>
        <charset val="238"/>
      </rPr>
      <t xml:space="preserve">
NYM-J 5x6</t>
    </r>
  </si>
  <si>
    <r>
      <t xml:space="preserve">Prostostoječ NN sestavljen iz polja dimenzije 1200x2100x500mm (ŠxVxG), v svetlo sivi barvi (RAL 7035), nazivna napetost 400V, 50Hz, nazivni tok glavnih zbiralnic 500A, IP55, notranja delitev 1, dovod in odvodi spodaj/zgoraj, z dvokrilnimi vrati, z zunanjimi bočnimi stenami, opremljen po specifikaciji, ožičen in preskušen.
</t>
    </r>
    <r>
      <rPr>
        <b/>
        <sz val="9"/>
        <color theme="1"/>
        <rFont val="Arial"/>
        <family val="2"/>
        <charset val="238"/>
      </rPr>
      <t>OPOMBA: Glavna za delavnice in skladišče, stara oznaka omare: SD.RM.N.001.0.0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</si>
  <si>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Kabelska uvodnica M40x1,5 (fi=19-28)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M40x1,5</t>
    </r>
  </si>
  <si>
    <r>
      <t xml:space="preserve">Kabelska uvodnica M32x1,5 (fi=11-21)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M32x1,5</t>
    </r>
  </si>
  <si>
    <r>
      <t xml:space="preserve">Kabelska uvodnica M25x1,5 (fi=9-17)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M25x1,5</t>
    </r>
  </si>
  <si>
    <r>
      <t xml:space="preserve">Kabelska uvodnica M20x1,5 (fi=7-13)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M20x1,5</t>
    </r>
  </si>
  <si>
    <r>
      <t xml:space="preserve">Prostostoječ NN sestavljen iz dveh polj, dimenzije (1200+600)x2100x400mm (ŠxVxG), v svetlo sivi barvi (RAL 7035), nazivna napetost 400V, 50Hz, nazivni tok glavnih zbiralnic 160A, IP55, notranja delitev 1, dovod in odvodi spodaj/zgoraj, z dvokrilnimi vrati, z zunanjimi bočnimi stenami,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S.RM.N.001.1.0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</si>
  <si>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Prostostoječ NN sestavljen iz dveh polj dimenzije (1200+600)x2100x400mm (ŠxVxG), v svetlo sivi barvi (RAL 7035), nazivna napetost 400V, 50Hz, nazivni tok glavnih zbiralnic 160A, IP55, notranja delitev 1, dovod in odvodi spodaj/zgoraj, z dvokrilnimi vrati, z zunanjimi bočnimi stenami,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D.RM.N.001.4.0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</si>
  <si>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Viseč NN sestav dimenzij 1200x1200x400mm (ŠxVxG), kovinski, v svetlo sivi barvi (RAL 7035), nazivna napetost 400V, 50Hz, IP66, notranja delitev 1, dovod in odvodi zgoraj, z dvokrilnimi vrati,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D.RM.N.001.4.2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</si>
  <si>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Viseč NN sestav dimenzij 1200x1200x400mm (ŠxVxG), kovinski, v svetlo sivi barvi (RAL 7035), nazivna napetost 400V, 50Hz, IP66, notranja delitev 1, dovod in odvodi zgoraj, z dvokrilnimi vrati,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D.M.N.00.1.5.0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</si>
  <si>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Viseč NN sestav dimenzij 600x600x210mm (ŠxVxG), kovinski, v svetlo sivi barvi (RAL 7035), nazivna napetost 400V, 50Hz, IP66, notranja delitev 1, dovod in odvodi zgoraj, opremljen po specifikaciji, ožičen in preskušen.
</t>
    </r>
    <r>
      <rPr>
        <b/>
        <sz val="9"/>
        <color theme="1"/>
        <rFont val="Arial"/>
        <family val="2"/>
        <charset val="238"/>
      </rPr>
      <t>OPOMBA: stara oznaka omare: S.R.N.001.2.0</t>
    </r>
    <r>
      <rPr>
        <sz val="9"/>
        <color theme="1"/>
        <rFont val="Arial"/>
        <family val="2"/>
        <charset val="238"/>
      </rPr>
      <t xml:space="preserve">
Dobava in vgradnja</t>
    </r>
  </si>
  <si>
    <r>
      <t xml:space="preserve">Viseč NN sestav, kovinski, v svetlo sivi barvi (RAL 7035), nazivna napetost 400V, 50Hz, IP66, notranja delitev 1, dovodi zgoraj in odvodi spodaj
</t>
    </r>
    <r>
      <rPr>
        <b/>
        <sz val="9"/>
        <color theme="1"/>
        <rFont val="Arial"/>
        <family val="2"/>
        <charset val="238"/>
      </rPr>
      <t>OPOMBA: Za morebitno podaljšanje kablov med kabelsko polico in NN sestavom</t>
    </r>
    <r>
      <rPr>
        <sz val="9"/>
        <color theme="1"/>
        <rFont val="Arial"/>
        <family val="2"/>
        <charset val="238"/>
      </rPr>
      <t xml:space="preserve">
Dobava, vgradnja in priklop</t>
    </r>
  </si>
  <si>
    <r>
      <t xml:space="preserve">Odklop in ponovni priklop kabla 4x120mm2, označitev
</t>
    </r>
    <r>
      <rPr>
        <b/>
        <sz val="9"/>
        <color theme="1"/>
        <rFont val="Arial"/>
        <family val="2"/>
        <charset val="238"/>
      </rPr>
      <t>OPOMBA: Dovod v NN sestav +R-SK</t>
    </r>
  </si>
  <si>
    <r>
      <t xml:space="preserve">Prilagoditev odprtine (pokrov jaška) za dovod kablov na nov talno stoječ NN sestav, nove dimenzije cca. 800x300, komplet z zaključnimi deli
</t>
    </r>
    <r>
      <rPr>
        <b/>
        <sz val="9"/>
        <color theme="1"/>
        <rFont val="Arial"/>
        <family val="2"/>
        <charset val="238"/>
      </rPr>
      <t>OPOMBA: V skladišču +R-SK (SD.RM.N.001.0.0)</t>
    </r>
  </si>
  <si>
    <r>
      <t xml:space="preserve">• 2564.300 AX; Prirobnica, plastična, za uvode kablov
dimenzije 534mmx149mm - Size 4; </t>
    </r>
    <r>
      <rPr>
        <b/>
        <sz val="9"/>
        <color theme="1"/>
        <rFont val="Arial"/>
        <family val="2"/>
        <charset val="238"/>
      </rPr>
      <t>opomba: Uvodi z vrha - 1 kos</t>
    </r>
  </si>
  <si>
    <r>
      <t xml:space="preserve">Ohišje, kovinsko, nadgradno, (ŠxVxG)600x1000x250mm, IP66, komplet z montažno ploščo
</t>
    </r>
    <r>
      <rPr>
        <b/>
        <sz val="9"/>
        <color theme="1"/>
        <rFont val="Arial"/>
        <family val="2"/>
        <charset val="238"/>
      </rPr>
      <t>OPOMBA: Za morebitno podaljševanje kablov od kabelskih polic do omare (montaža nad omaro)</t>
    </r>
    <r>
      <rPr>
        <sz val="9"/>
        <color theme="1"/>
        <rFont val="Arial"/>
        <family val="2"/>
        <charset val="238"/>
      </rPr>
      <t xml:space="preserve">
</t>
    </r>
    <r>
      <rPr>
        <b/>
        <sz val="9"/>
        <color theme="1"/>
        <rFont val="Arial"/>
        <family val="2"/>
        <charset val="238"/>
      </rPr>
      <t>Naloga izvajalca: Montaža ležeče</t>
    </r>
    <r>
      <rPr>
        <sz val="9"/>
        <color theme="1"/>
        <rFont val="Arial"/>
        <family val="2"/>
        <charset val="238"/>
      </rPr>
      <t xml:space="preserve">
1090.000 AX
Komplet z: </t>
    </r>
  </si>
  <si>
    <r>
      <t xml:space="preserve">Demontaža NN sestava v delavnici D.RM.N.001.4.1: (dimenzije š=1260mm, v=950mm) in odvoz na deponijo
</t>
    </r>
    <r>
      <rPr>
        <b/>
        <sz val="9"/>
        <color theme="1"/>
        <rFont val="Arial"/>
        <family val="2"/>
        <charset val="238"/>
      </rPr>
      <t>Naloga izvajalca: Odklop in demontaža skupaj s kabli (13 kablov)!</t>
    </r>
  </si>
  <si>
    <t>^^na vrh</t>
  </si>
  <si>
    <r>
      <t xml:space="preserve">Signalna svetilka, bela
</t>
    </r>
    <r>
      <rPr>
        <b/>
        <sz val="9"/>
        <color theme="1"/>
        <rFont val="Arial"/>
        <family val="2"/>
        <charset val="238"/>
      </rPr>
      <t>OPOMBA: Montaža na vrata</t>
    </r>
    <r>
      <rPr>
        <sz val="9"/>
        <color theme="1"/>
        <rFont val="Arial"/>
        <family val="2"/>
        <charset val="238"/>
      </rPr>
      <t xml:space="preserve">
M22-L-W
Komplet z: </t>
    </r>
  </si>
  <si>
    <r>
      <t xml:space="preserve">Kabelska uvodnica M16x1,5 (fi=4,5-10)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M16x1,5</t>
    </r>
  </si>
  <si>
    <r>
      <t xml:space="preserve">Kabelska uvodnica M12x1,5 (fi=3,5-7)
</t>
    </r>
    <r>
      <rPr>
        <b/>
        <sz val="9"/>
        <color theme="1"/>
        <rFont val="Arial"/>
        <family val="2"/>
        <charset val="238"/>
      </rPr>
      <t>OPOMBA: Vgraditi vse uvodnice. Neuporabljene uvodnice zapreti s čepom.</t>
    </r>
    <r>
      <rPr>
        <sz val="9"/>
        <color theme="1"/>
        <rFont val="Arial"/>
        <family val="2"/>
        <charset val="238"/>
      </rPr>
      <t xml:space="preserve">
M12x1,5</t>
    </r>
  </si>
  <si>
    <t>tip artikla, ki ga predlaga ponudnik
(kjer je naveden proizvajalec)
glej Priloga 8</t>
  </si>
  <si>
    <t>zap. Št.</t>
  </si>
  <si>
    <t>cena/EM
v EUR brez DDV</t>
  </si>
  <si>
    <t>Skupna vrednost 
v EUR brez DDV</t>
  </si>
  <si>
    <t>Enota mere</t>
  </si>
  <si>
    <t>REKAPITULACIJA</t>
  </si>
  <si>
    <t>Naziv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</si>
  <si>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</si>
  <si>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</si>
  <si>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</si>
  <si>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</si>
  <si>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</si>
  <si>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Zamenjava stikalnih blokov za upravno stavbo Verovškova 70</t>
  </si>
  <si>
    <t xml:space="preserve">ŠT. JAVNEGA NAROČILA: ENLJ-SPV-217/25 </t>
  </si>
  <si>
    <t>SKUPNA PONUDBENA VREDNOST 
v 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</si>
</sst>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sz val="11"/>
      <color theme="10"/>
      <name val="Calibri"/>
      <family val="2"/>
      <scheme val="minor"/>
    </font>
    <font>
      <sz val="8"/>
      <color rgb="FF5F5F5F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</font>
    <font>
      <sz val="10"/>
      <name val="Arial CE"/>
      <charset val="238"/>
    </font>
    <font>
      <sz val="1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9" fillId="0" borderId="0"/>
    <xf numFmtId="0" fontId="23" fillId="0" borderId="0"/>
  </cellStyleXfs>
  <cellXfs count="125">
    <xf numFmtId="0" fontId="0" fillId="0" borderId="0" xfId="0"/>
    <xf numFmtId="0" fontId="2" fillId="0" borderId="0" xfId="0" applyNumberFormat="1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6" fillId="0" borderId="0" xfId="0" applyNumberFormat="1" applyFont="1" applyAlignment="1">
      <alignment horizontal="left" vertical="top" wrapText="1"/>
    </xf>
    <xf numFmtId="0" fontId="8" fillId="0" borderId="0" xfId="0" applyNumberFormat="1" applyFont="1" applyAlignment="1">
      <alignment horizontal="left" vertical="top" wrapText="1"/>
    </xf>
    <xf numFmtId="0" fontId="8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right" vertical="top" wrapText="1"/>
    </xf>
    <xf numFmtId="49" fontId="12" fillId="0" borderId="0" xfId="1" applyNumberFormat="1" applyFont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9" fillId="2" borderId="0" xfId="0" applyNumberFormat="1" applyFont="1" applyFill="1" applyAlignment="1">
      <alignment horizontal="left" vertical="top" wrapText="1"/>
    </xf>
    <xf numFmtId="0" fontId="9" fillId="2" borderId="0" xfId="0" applyNumberFormat="1" applyFont="1" applyFill="1" applyAlignment="1">
      <alignment horizontal="right" vertical="top" wrapText="1"/>
    </xf>
    <xf numFmtId="4" fontId="9" fillId="2" borderId="0" xfId="0" applyNumberFormat="1" applyFont="1" applyFill="1" applyAlignment="1">
      <alignment horizontal="right" vertical="top" wrapText="1"/>
    </xf>
    <xf numFmtId="49" fontId="10" fillId="0" borderId="1" xfId="1" applyNumberFormat="1" applyFont="1" applyBorder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1" fillId="0" borderId="2" xfId="0" applyNumberFormat="1" applyFont="1" applyBorder="1" applyAlignment="1">
      <alignment horizontal="right" wrapText="1"/>
    </xf>
    <xf numFmtId="49" fontId="11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 wrapText="1"/>
    </xf>
    <xf numFmtId="4" fontId="11" fillId="0" borderId="3" xfId="0" applyNumberFormat="1" applyFont="1" applyBorder="1" applyAlignment="1">
      <alignment horizontal="right" wrapText="1"/>
    </xf>
    <xf numFmtId="49" fontId="12" fillId="0" borderId="4" xfId="1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right" wrapText="1"/>
    </xf>
    <xf numFmtId="0" fontId="8" fillId="0" borderId="4" xfId="0" applyNumberFormat="1" applyFont="1" applyBorder="1" applyAlignment="1">
      <alignment horizontal="left" wrapText="1"/>
    </xf>
    <xf numFmtId="4" fontId="8" fillId="0" borderId="4" xfId="0" applyNumberFormat="1" applyFont="1" applyBorder="1" applyAlignment="1">
      <alignment horizontal="right" wrapText="1"/>
    </xf>
    <xf numFmtId="49" fontId="12" fillId="0" borderId="5" xfId="1" applyNumberFormat="1" applyFont="1" applyBorder="1" applyAlignment="1">
      <alignment horizontal="left" vertical="top" wrapText="1"/>
    </xf>
    <xf numFmtId="0" fontId="8" fillId="0" borderId="5" xfId="0" applyNumberFormat="1" applyFont="1" applyBorder="1" applyAlignment="1">
      <alignment horizontal="left" vertical="top" wrapText="1"/>
    </xf>
    <xf numFmtId="0" fontId="8" fillId="0" borderId="5" xfId="0" applyNumberFormat="1" applyFont="1" applyBorder="1" applyAlignment="1">
      <alignment horizontal="right" wrapText="1"/>
    </xf>
    <xf numFmtId="0" fontId="8" fillId="0" borderId="5" xfId="0" applyNumberFormat="1" applyFont="1" applyBorder="1" applyAlignment="1">
      <alignment horizontal="left" wrapText="1"/>
    </xf>
    <xf numFmtId="4" fontId="8" fillId="0" borderId="5" xfId="0" applyNumberFormat="1" applyFont="1" applyBorder="1" applyAlignment="1">
      <alignment horizontal="right" wrapText="1"/>
    </xf>
    <xf numFmtId="0" fontId="8" fillId="0" borderId="0" xfId="0" applyNumberFormat="1" applyFont="1" applyAlignment="1">
      <alignment horizontal="right" wrapText="1"/>
    </xf>
    <xf numFmtId="0" fontId="8" fillId="0" borderId="0" xfId="0" applyNumberFormat="1" applyFont="1" applyAlignment="1">
      <alignment horizontal="left" wrapText="1"/>
    </xf>
    <xf numFmtId="4" fontId="8" fillId="0" borderId="0" xfId="0" applyNumberFormat="1" applyFont="1" applyAlignment="1">
      <alignment horizontal="right" wrapText="1"/>
    </xf>
    <xf numFmtId="0" fontId="11" fillId="0" borderId="2" xfId="0" applyNumberFormat="1" applyFont="1" applyBorder="1" applyAlignment="1">
      <alignment horizontal="left" wrapText="1"/>
    </xf>
    <xf numFmtId="49" fontId="13" fillId="0" borderId="6" xfId="0" applyNumberFormat="1" applyFont="1" applyBorder="1" applyAlignment="1">
      <alignment horizontal="left" vertical="center" wrapText="1"/>
    </xf>
    <xf numFmtId="0" fontId="11" fillId="0" borderId="6" xfId="0" applyNumberFormat="1" applyFont="1" applyBorder="1" applyAlignment="1">
      <alignment horizontal="left" vertical="center" wrapText="1"/>
    </xf>
    <xf numFmtId="0" fontId="11" fillId="0" borderId="6" xfId="0" applyNumberFormat="1" applyFont="1" applyBorder="1" applyAlignment="1">
      <alignment horizontal="righ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righ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left" vertical="top" wrapText="1"/>
    </xf>
    <xf numFmtId="49" fontId="8" fillId="0" borderId="8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right" wrapText="1"/>
    </xf>
    <xf numFmtId="49" fontId="8" fillId="0" borderId="8" xfId="0" applyNumberFormat="1" applyFont="1" applyBorder="1" applyAlignment="1">
      <alignment horizontal="left" wrapText="1"/>
    </xf>
    <xf numFmtId="4" fontId="8" fillId="0" borderId="8" xfId="0" applyNumberFormat="1" applyFont="1" applyBorder="1" applyAlignment="1">
      <alignment horizontal="right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right" vertical="top" wrapText="1"/>
    </xf>
    <xf numFmtId="4" fontId="2" fillId="3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Border="1" applyAlignment="1">
      <alignment horizontal="righ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right" vertical="top" wrapText="1"/>
    </xf>
    <xf numFmtId="4" fontId="2" fillId="3" borderId="10" xfId="0" applyNumberFormat="1" applyFont="1" applyFill="1" applyBorder="1" applyAlignment="1" applyProtection="1">
      <alignment horizontal="right" vertical="top" wrapText="1"/>
      <protection locked="0"/>
    </xf>
    <xf numFmtId="4" fontId="2" fillId="0" borderId="10" xfId="0" applyNumberFormat="1" applyFont="1" applyBorder="1" applyAlignment="1">
      <alignment horizontal="righ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0" fontId="2" fillId="0" borderId="11" xfId="0" applyNumberFormat="1" applyFont="1" applyBorder="1" applyAlignment="1">
      <alignment horizontal="left" vertical="top" wrapText="1" indent="1"/>
    </xf>
    <xf numFmtId="49" fontId="2" fillId="0" borderId="12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0" fontId="2" fillId="0" borderId="12" xfId="0" applyNumberFormat="1" applyFont="1" applyBorder="1" applyAlignment="1">
      <alignment horizontal="left" vertical="top" wrapText="1" indent="1"/>
    </xf>
    <xf numFmtId="0" fontId="15" fillId="0" borderId="0" xfId="1" applyNumberFormat="1" applyFont="1" applyAlignment="1">
      <alignment horizontal="center" vertical="top" wrapText="1"/>
    </xf>
    <xf numFmtId="0" fontId="16" fillId="0" borderId="0" xfId="0" applyNumberFormat="1" applyFont="1" applyAlignment="1">
      <alignment horizontal="center" wrapText="1"/>
    </xf>
    <xf numFmtId="0" fontId="11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11" fillId="0" borderId="0" xfId="0" applyNumberFormat="1" applyFont="1" applyBorder="1" applyAlignment="1">
      <alignment horizontal="right" wrapText="1"/>
    </xf>
    <xf numFmtId="4" fontId="8" fillId="0" borderId="0" xfId="0" applyNumberFormat="1" applyFont="1" applyBorder="1" applyAlignment="1">
      <alignment horizontal="right" wrapText="1"/>
    </xf>
    <xf numFmtId="4" fontId="11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49" fontId="9" fillId="2" borderId="9" xfId="0" applyNumberFormat="1" applyFont="1" applyFill="1" applyBorder="1" applyAlignment="1">
      <alignment horizontal="left" vertical="top" wrapText="1"/>
    </xf>
    <xf numFmtId="0" fontId="9" fillId="2" borderId="9" xfId="0" applyNumberFormat="1" applyFont="1" applyFill="1" applyBorder="1" applyAlignment="1">
      <alignment horizontal="left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4" fontId="9" fillId="2" borderId="9" xfId="0" applyNumberFormat="1" applyFont="1" applyFill="1" applyBorder="1" applyAlignment="1">
      <alignment horizontal="center" vertical="top" wrapText="1"/>
    </xf>
    <xf numFmtId="0" fontId="9" fillId="2" borderId="9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0" fontId="1" fillId="0" borderId="0" xfId="2"/>
    <xf numFmtId="0" fontId="18" fillId="0" borderId="0" xfId="2" applyFont="1"/>
    <xf numFmtId="0" fontId="0" fillId="0" borderId="0" xfId="3" applyFont="1"/>
    <xf numFmtId="0" fontId="0" fillId="0" borderId="0" xfId="2" applyFont="1"/>
    <xf numFmtId="4" fontId="0" fillId="0" borderId="0" xfId="3" applyNumberFormat="1" applyFont="1"/>
    <xf numFmtId="0" fontId="21" fillId="0" borderId="0" xfId="2" applyFont="1"/>
    <xf numFmtId="4" fontId="21" fillId="0" borderId="0" xfId="2" applyNumberFormat="1" applyFont="1"/>
    <xf numFmtId="0" fontId="21" fillId="0" borderId="0" xfId="2" applyFont="1" applyAlignment="1">
      <alignment horizontal="center"/>
    </xf>
    <xf numFmtId="4" fontId="1" fillId="0" borderId="0" xfId="2" applyNumberFormat="1"/>
    <xf numFmtId="0" fontId="22" fillId="4" borderId="13" xfId="2" applyFont="1" applyFill="1" applyBorder="1" applyAlignment="1">
      <alignment horizontal="center" vertical="center" wrapText="1"/>
    </xf>
    <xf numFmtId="4" fontId="21" fillId="0" borderId="13" xfId="2" applyNumberFormat="1" applyFont="1" applyBorder="1" applyAlignment="1">
      <alignment horizontal="right" vertical="center" wrapText="1"/>
    </xf>
    <xf numFmtId="0" fontId="24" fillId="0" borderId="0" xfId="4" applyFont="1"/>
    <xf numFmtId="164" fontId="24" fillId="0" borderId="0" xfId="4" applyNumberFormat="1" applyFont="1" applyAlignment="1">
      <alignment horizontal="right"/>
    </xf>
    <xf numFmtId="4" fontId="24" fillId="0" borderId="0" xfId="4" applyNumberFormat="1" applyFont="1" applyAlignment="1">
      <alignment horizontal="right"/>
    </xf>
    <xf numFmtId="4" fontId="24" fillId="0" borderId="0" xfId="4" applyNumberFormat="1" applyFont="1"/>
    <xf numFmtId="0" fontId="24" fillId="0" borderId="0" xfId="4" applyFont="1" applyAlignment="1">
      <alignment vertical="top"/>
    </xf>
    <xf numFmtId="4" fontId="24" fillId="0" borderId="0" xfId="4" applyNumberFormat="1" applyFont="1" applyAlignment="1">
      <alignment horizontal="left"/>
    </xf>
    <xf numFmtId="0" fontId="24" fillId="0" borderId="0" xfId="4" applyFont="1" applyAlignment="1">
      <alignment horizontal="left" vertical="top"/>
    </xf>
    <xf numFmtId="0" fontId="24" fillId="0" borderId="0" xfId="4" applyFont="1" applyAlignment="1">
      <alignment horizontal="left"/>
    </xf>
    <xf numFmtId="0" fontId="21" fillId="0" borderId="13" xfId="2" applyFont="1" applyBorder="1" applyAlignment="1">
      <alignment horizontal="left" vertical="center" wrapText="1"/>
    </xf>
    <xf numFmtId="4" fontId="1" fillId="0" borderId="0" xfId="2" applyNumberFormat="1" applyFont="1"/>
    <xf numFmtId="4" fontId="17" fillId="0" borderId="0" xfId="3" applyNumberFormat="1" applyFont="1"/>
    <xf numFmtId="0" fontId="1" fillId="0" borderId="0" xfId="2" applyFont="1"/>
    <xf numFmtId="0" fontId="20" fillId="0" borderId="0" xfId="2" applyFont="1" applyAlignment="1">
      <alignment horizontal="center"/>
    </xf>
    <xf numFmtId="49" fontId="11" fillId="0" borderId="6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top" wrapText="1"/>
    </xf>
    <xf numFmtId="0" fontId="8" fillId="0" borderId="0" xfId="0" applyNumberFormat="1" applyFont="1" applyAlignment="1">
      <alignment horizontal="left" vertical="top" wrapText="1"/>
    </xf>
    <xf numFmtId="49" fontId="7" fillId="0" borderId="7" xfId="0" applyNumberFormat="1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7" fillId="0" borderId="0" xfId="0" applyNumberFormat="1" applyFont="1" applyAlignment="1">
      <alignment horizontal="left" vertical="top" wrapText="1"/>
    </xf>
  </cellXfs>
  <cellStyles count="5">
    <cellStyle name="Hiperpovezava" xfId="1" builtinId="8"/>
    <cellStyle name="Navadno" xfId="0" builtinId="0"/>
    <cellStyle name="Navadno 2" xfId="3" xr:uid="{3988F386-F5D3-4762-A0D3-84F9096F2760}"/>
    <cellStyle name="Navadno 2 2" xfId="4" xr:uid="{8087302B-028A-4D55-8258-7B879E39F0A5}"/>
    <cellStyle name="Navadno 3 2" xfId="2" xr:uid="{CF923464-2240-4495-8E9D-28B49259135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533CB-F76D-40CD-86D4-930E49633699}">
  <sheetPr>
    <tabColor theme="6" tint="0.39997558519241921"/>
  </sheetPr>
  <dimension ref="A1:J21"/>
  <sheetViews>
    <sheetView tabSelected="1" zoomScale="120" zoomScaleNormal="120" workbookViewId="0"/>
  </sheetViews>
  <sheetFormatPr defaultRowHeight="15" x14ac:dyDescent="0.25"/>
  <cols>
    <col min="1" max="1" width="53.5703125" style="91" customWidth="1"/>
    <col min="2" max="2" width="21.85546875" style="91" customWidth="1"/>
    <col min="3" max="3" width="12" style="91" customWidth="1"/>
    <col min="4" max="4" width="13.5703125" style="91" customWidth="1"/>
    <col min="5" max="5" width="16.140625" style="91" customWidth="1"/>
    <col min="6" max="6" width="12" style="91" customWidth="1"/>
    <col min="7" max="7" width="9.140625" style="91" bestFit="1" customWidth="1"/>
    <col min="8" max="16384" width="9.140625" style="91"/>
  </cols>
  <sheetData>
    <row r="1" spans="1:10" x14ac:dyDescent="0.25">
      <c r="B1" s="92"/>
      <c r="C1" s="93"/>
      <c r="D1" s="93"/>
      <c r="F1" s="93"/>
    </row>
    <row r="2" spans="1:10" ht="18.75" x14ac:dyDescent="0.3">
      <c r="A2" s="114" t="s">
        <v>870</v>
      </c>
      <c r="B2" s="114"/>
      <c r="C2" s="93"/>
      <c r="D2" s="93"/>
      <c r="F2" s="93"/>
    </row>
    <row r="3" spans="1:10" x14ac:dyDescent="0.25">
      <c r="B3" s="92"/>
      <c r="C3" s="93"/>
      <c r="D3" s="93"/>
      <c r="F3" s="93"/>
    </row>
    <row r="4" spans="1:10" x14ac:dyDescent="0.25">
      <c r="A4" s="94" t="s">
        <v>878</v>
      </c>
      <c r="C4" s="93"/>
      <c r="D4" s="93"/>
      <c r="F4" s="95"/>
    </row>
    <row r="5" spans="1:10" x14ac:dyDescent="0.25">
      <c r="C5" s="93"/>
      <c r="D5" s="93"/>
      <c r="F5" s="95"/>
    </row>
    <row r="6" spans="1:10" x14ac:dyDescent="0.25">
      <c r="A6" s="94" t="s">
        <v>877</v>
      </c>
      <c r="C6" s="93"/>
      <c r="D6" s="93"/>
      <c r="F6" s="95"/>
    </row>
    <row r="7" spans="1:10" x14ac:dyDescent="0.25">
      <c r="A7" s="96"/>
      <c r="B7" s="96"/>
      <c r="C7" s="97"/>
      <c r="D7" s="96"/>
      <c r="E7" s="98"/>
    </row>
    <row r="8" spans="1:10" x14ac:dyDescent="0.25">
      <c r="A8" s="96"/>
      <c r="B8" s="96"/>
      <c r="C8" s="97"/>
      <c r="D8" s="96"/>
      <c r="E8" s="98"/>
      <c r="J8" s="99"/>
    </row>
    <row r="9" spans="1:10" ht="38.25" x14ac:dyDescent="0.25">
      <c r="A9" s="100" t="s">
        <v>871</v>
      </c>
      <c r="B9" s="100" t="s">
        <v>879</v>
      </c>
      <c r="D9" s="95"/>
    </row>
    <row r="10" spans="1:10" s="113" customFormat="1" ht="49.5" customHeight="1" x14ac:dyDescent="0.25">
      <c r="A10" s="110" t="s">
        <v>877</v>
      </c>
      <c r="B10" s="101">
        <f>+'popis storitev'!I37</f>
        <v>0</v>
      </c>
      <c r="C10" s="111"/>
      <c r="D10" s="112"/>
    </row>
    <row r="11" spans="1:10" x14ac:dyDescent="0.25">
      <c r="A11" s="96"/>
      <c r="B11" s="96"/>
      <c r="C11" s="97"/>
      <c r="D11" s="96"/>
      <c r="E11" s="98"/>
    </row>
    <row r="12" spans="1:10" s="102" customFormat="1" ht="14.25" x14ac:dyDescent="0.2">
      <c r="C12" s="103"/>
      <c r="D12" s="104"/>
      <c r="E12" s="105"/>
      <c r="F12" s="105"/>
      <c r="G12" s="105"/>
    </row>
    <row r="13" spans="1:10" s="102" customFormat="1" ht="14.25" x14ac:dyDescent="0.2">
      <c r="A13" s="106" t="s">
        <v>872</v>
      </c>
      <c r="C13" s="103"/>
      <c r="D13" s="104"/>
      <c r="E13" s="107"/>
      <c r="F13" s="107"/>
      <c r="G13" s="107"/>
    </row>
    <row r="14" spans="1:10" s="102" customFormat="1" ht="14.25" x14ac:dyDescent="0.2">
      <c r="A14" s="108"/>
      <c r="B14" s="103" t="s">
        <v>873</v>
      </c>
      <c r="D14" s="104"/>
      <c r="E14" s="107"/>
      <c r="F14" s="107"/>
      <c r="G14" s="107"/>
    </row>
    <row r="15" spans="1:10" s="102" customFormat="1" ht="14.25" x14ac:dyDescent="0.2">
      <c r="A15" s="108"/>
      <c r="B15" s="103" t="s">
        <v>874</v>
      </c>
      <c r="D15" s="104"/>
      <c r="E15" s="107"/>
      <c r="F15" s="107"/>
      <c r="G15" s="107"/>
    </row>
    <row r="16" spans="1:10" s="102" customFormat="1" ht="14.25" x14ac:dyDescent="0.2">
      <c r="A16" s="108"/>
      <c r="B16" s="103"/>
      <c r="D16" s="104"/>
      <c r="E16" s="107"/>
      <c r="F16" s="107"/>
      <c r="G16" s="107"/>
    </row>
    <row r="17" spans="1:7" s="102" customFormat="1" ht="14.25" x14ac:dyDescent="0.2">
      <c r="A17" s="108"/>
      <c r="B17" s="103"/>
      <c r="D17" s="104"/>
      <c r="E17" s="107"/>
      <c r="F17" s="107"/>
      <c r="G17" s="107"/>
    </row>
    <row r="18" spans="1:7" s="102" customFormat="1" ht="14.25" x14ac:dyDescent="0.2">
      <c r="A18" s="108" t="s">
        <v>875</v>
      </c>
      <c r="B18" s="103"/>
      <c r="D18" s="104"/>
      <c r="E18" s="107"/>
      <c r="F18" s="107"/>
      <c r="G18" s="107"/>
    </row>
    <row r="19" spans="1:7" s="102" customFormat="1" ht="14.25" x14ac:dyDescent="0.2">
      <c r="B19" s="103" t="s">
        <v>873</v>
      </c>
      <c r="D19" s="104"/>
      <c r="E19" s="107"/>
      <c r="F19" s="107"/>
      <c r="G19" s="107"/>
    </row>
    <row r="20" spans="1:7" s="102" customFormat="1" ht="14.25" x14ac:dyDescent="0.2">
      <c r="B20" s="103" t="s">
        <v>876</v>
      </c>
      <c r="D20" s="104"/>
      <c r="E20" s="107"/>
      <c r="F20" s="107"/>
      <c r="G20" s="107"/>
    </row>
    <row r="21" spans="1:7" s="102" customFormat="1" ht="14.25" x14ac:dyDescent="0.2">
      <c r="C21" s="109"/>
      <c r="D21" s="104"/>
      <c r="E21" s="107"/>
      <c r="F21" s="107"/>
      <c r="G21" s="107"/>
    </row>
  </sheetData>
  <mergeCells count="1">
    <mergeCell ref="A2:B2"/>
  </mergeCells>
  <pageMargins left="0.9055118110236221" right="0.70866141732283472" top="0.74803149606299213" bottom="0.74803149606299213" header="0.31496062992125984" footer="0.31496062992125984"/>
  <pageSetup paperSize="9" orientation="portrait" r:id="rId1"/>
  <headerFooter>
    <oddHeader>&amp;RPriloga št. 2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78"/>
  <sheetViews>
    <sheetView zoomScaleNormal="100" zoomScaleSheetLayoutView="100" workbookViewId="0">
      <pane xSplit="2" topLeftCell="C1" activePane="topRight" state="frozenSplit"/>
      <selection pane="topRight" activeCell="C1" sqref="C1"/>
    </sheetView>
  </sheetViews>
  <sheetFormatPr defaultRowHeight="12" x14ac:dyDescent="0.25"/>
  <cols>
    <col min="1" max="1" width="5.7109375" style="1" customWidth="1"/>
    <col min="2" max="2" width="7.7109375" style="3" customWidth="1"/>
    <col min="3" max="3" width="18.7109375" style="3" customWidth="1"/>
    <col min="4" max="4" width="60.7109375" style="1" customWidth="1"/>
    <col min="5" max="5" width="13.140625" style="1" bestFit="1" customWidth="1"/>
    <col min="6" max="6" width="7.7109375" style="4" customWidth="1"/>
    <col min="7" max="7" width="7.7109375" style="3" customWidth="1"/>
    <col min="8" max="8" width="13.7109375" style="2" customWidth="1"/>
    <col min="9" max="9" width="14.7109375" style="2" customWidth="1"/>
    <col min="10" max="10" width="15.85546875" style="2" customWidth="1"/>
    <col min="11" max="16384" width="9.140625" style="1"/>
  </cols>
  <sheetData>
    <row r="1" spans="1:10" ht="18" x14ac:dyDescent="0.2">
      <c r="A1" s="74"/>
      <c r="D1" s="5" t="s">
        <v>339</v>
      </c>
    </row>
    <row r="2" spans="1:10" x14ac:dyDescent="0.2">
      <c r="A2" s="74"/>
    </row>
    <row r="3" spans="1:10" ht="25.5" x14ac:dyDescent="0.2">
      <c r="A3" s="74"/>
      <c r="C3" s="3" t="s">
        <v>340</v>
      </c>
      <c r="D3" s="6" t="s">
        <v>3</v>
      </c>
      <c r="E3" s="6"/>
      <c r="F3" s="7"/>
      <c r="G3" s="8"/>
      <c r="H3" s="9"/>
      <c r="I3" s="9"/>
      <c r="J3" s="9"/>
    </row>
    <row r="4" spans="1:10" ht="12.75" x14ac:dyDescent="0.2">
      <c r="A4" s="74"/>
      <c r="C4" s="3" t="s">
        <v>341</v>
      </c>
      <c r="D4" s="6" t="s">
        <v>2</v>
      </c>
      <c r="E4" s="6"/>
      <c r="F4" s="7"/>
      <c r="G4" s="8"/>
      <c r="H4" s="9"/>
      <c r="I4" s="9"/>
      <c r="J4" s="9"/>
    </row>
    <row r="5" spans="1:10" ht="12.75" x14ac:dyDescent="0.2">
      <c r="A5" s="74"/>
      <c r="D5" s="6"/>
      <c r="E5" s="6"/>
      <c r="F5" s="7"/>
      <c r="G5" s="8"/>
      <c r="H5" s="9"/>
      <c r="I5" s="9"/>
      <c r="J5" s="9"/>
    </row>
    <row r="6" spans="1:10" ht="12.75" x14ac:dyDescent="0.2">
      <c r="A6" s="74"/>
      <c r="C6" s="3" t="s">
        <v>342</v>
      </c>
      <c r="D6" s="6" t="s">
        <v>4</v>
      </c>
      <c r="E6" s="6"/>
      <c r="F6" s="7"/>
      <c r="G6" s="8"/>
      <c r="H6" s="9"/>
      <c r="I6" s="9"/>
      <c r="J6" s="9"/>
    </row>
    <row r="7" spans="1:10" ht="12.75" x14ac:dyDescent="0.2">
      <c r="A7" s="74"/>
      <c r="C7" s="3" t="s">
        <v>343</v>
      </c>
      <c r="D7" s="6" t="s">
        <v>5</v>
      </c>
      <c r="E7" s="6"/>
      <c r="F7" s="7"/>
      <c r="G7" s="8"/>
      <c r="H7" s="9"/>
      <c r="I7" s="9"/>
      <c r="J7" s="9"/>
    </row>
    <row r="8" spans="1:10" x14ac:dyDescent="0.2">
      <c r="A8" s="74"/>
    </row>
    <row r="9" spans="1:10" ht="12.75" customHeight="1" x14ac:dyDescent="0.2">
      <c r="A9" s="74"/>
      <c r="C9" s="124" t="s">
        <v>6</v>
      </c>
      <c r="D9" s="123"/>
    </row>
    <row r="10" spans="1:10" x14ac:dyDescent="0.2">
      <c r="A10" s="74"/>
    </row>
    <row r="11" spans="1:10" ht="23.25" thickBot="1" x14ac:dyDescent="0.25">
      <c r="A11" s="74"/>
      <c r="B11" s="11" t="s">
        <v>344</v>
      </c>
      <c r="C11" s="11" t="s">
        <v>0</v>
      </c>
      <c r="D11" s="12"/>
      <c r="E11" s="12"/>
      <c r="F11" s="13" t="s">
        <v>345</v>
      </c>
      <c r="G11" s="11" t="s">
        <v>346</v>
      </c>
      <c r="H11" s="88" t="s">
        <v>867</v>
      </c>
      <c r="I11" s="88" t="s">
        <v>868</v>
      </c>
      <c r="J11" s="14"/>
    </row>
    <row r="12" spans="1:10" ht="15" customHeight="1" thickBot="1" x14ac:dyDescent="0.3">
      <c r="A12" s="74"/>
      <c r="B12" s="15">
        <v>1</v>
      </c>
      <c r="C12" s="119" t="str">
        <f>IF(C42&lt;&gt;"",C42,"")</f>
        <v>NN sestavi v upravni stavbi (1., 2., 3., 4., nadstropje, zaklonišče)</v>
      </c>
      <c r="D12" s="122"/>
      <c r="E12" s="16"/>
      <c r="F12" s="17"/>
      <c r="G12" s="18"/>
      <c r="H12" s="19"/>
      <c r="I12" s="20" t="str">
        <f>IF((SUM(I13:I22)&gt;0),SUM(I13:I22),"")</f>
        <v/>
      </c>
      <c r="J12" s="77"/>
    </row>
    <row r="13" spans="1:10" ht="12.75" customHeight="1" x14ac:dyDescent="0.2">
      <c r="A13" s="74"/>
      <c r="B13" s="21" t="s">
        <v>353</v>
      </c>
      <c r="C13" s="120" t="str">
        <f>IF(C44&lt;&gt;"",C44,"")</f>
        <v>NN sestav (Upravna stavba, 1. nadstropje) =HODNIK_1N +R-H1</v>
      </c>
      <c r="D13" s="120"/>
      <c r="E13" s="22"/>
      <c r="F13" s="23">
        <f>IF(F44&lt;&gt;"",F44,"")</f>
        <v>1</v>
      </c>
      <c r="G13" s="24" t="str">
        <f>IF(G44&lt;&gt;"",G44,"")</f>
        <v>kompl.</v>
      </c>
      <c r="H13" s="25" t="str">
        <f>IF(H44&lt;&gt;"",H44,"")</f>
        <v/>
      </c>
      <c r="I13" s="25" t="str">
        <f t="shared" ref="I13:I22" si="0">IF((H13&lt;&gt;""),$F13*H13,"")</f>
        <v/>
      </c>
      <c r="J13" s="78"/>
    </row>
    <row r="14" spans="1:10" ht="12.75" customHeight="1" x14ac:dyDescent="0.2">
      <c r="A14" s="74"/>
      <c r="B14" s="26" t="s">
        <v>384</v>
      </c>
      <c r="C14" s="116" t="str">
        <f>IF(C115&lt;&gt;"",C115,"")</f>
        <v>Vgradni NN sestav (Upravna stavba, 1. nadstropje-sever) =HODNIK_1NS +R-R1</v>
      </c>
      <c r="D14" s="116"/>
      <c r="E14" s="27"/>
      <c r="F14" s="28">
        <f>IF(F115&lt;&gt;"",F115,"")</f>
        <v>1</v>
      </c>
      <c r="G14" s="29" t="str">
        <f>IF(G115&lt;&gt;"",G115,"")</f>
        <v>kompl.</v>
      </c>
      <c r="H14" s="30" t="str">
        <f>IF(H115&lt;&gt;"",H115,"")</f>
        <v/>
      </c>
      <c r="I14" s="30" t="str">
        <f t="shared" si="0"/>
        <v/>
      </c>
      <c r="J14" s="78"/>
    </row>
    <row r="15" spans="1:10" ht="12.75" customHeight="1" x14ac:dyDescent="0.2">
      <c r="A15" s="74"/>
      <c r="B15" s="26" t="s">
        <v>396</v>
      </c>
      <c r="C15" s="116" t="str">
        <f>IF(C141&lt;&gt;"",C141,"")</f>
        <v>NN sestav (Upravna stavba, 2. nadstropje) =HODNIK_2N +R-H2</v>
      </c>
      <c r="D15" s="116"/>
      <c r="E15" s="27"/>
      <c r="F15" s="28">
        <f>IF(F141&lt;&gt;"",F141,"")</f>
        <v>1</v>
      </c>
      <c r="G15" s="29" t="str">
        <f>IF(G141&lt;&gt;"",G141,"")</f>
        <v>kompl.</v>
      </c>
      <c r="H15" s="30" t="str">
        <f>IF(H141&lt;&gt;"",H141,"")</f>
        <v/>
      </c>
      <c r="I15" s="30" t="str">
        <f t="shared" si="0"/>
        <v/>
      </c>
      <c r="J15" s="78"/>
    </row>
    <row r="16" spans="1:10" ht="12.75" customHeight="1" x14ac:dyDescent="0.2">
      <c r="A16" s="74"/>
      <c r="B16" s="26" t="s">
        <v>424</v>
      </c>
      <c r="C16" s="116" t="str">
        <f>IF(C206&lt;&gt;"",C206,"")</f>
        <v>NN sestav (Upravna stavba, 3. nadstropje) =HODNIK_3N +R-H3</v>
      </c>
      <c r="D16" s="116"/>
      <c r="E16" s="27"/>
      <c r="F16" s="28">
        <f>IF(F206&lt;&gt;"",F206,"")</f>
        <v>1</v>
      </c>
      <c r="G16" s="29" t="str">
        <f>IF(G206&lt;&gt;"",G206,"")</f>
        <v>kompl.</v>
      </c>
      <c r="H16" s="30" t="str">
        <f>IF(H206&lt;&gt;"",H206,"")</f>
        <v/>
      </c>
      <c r="I16" s="30" t="str">
        <f t="shared" si="0"/>
        <v/>
      </c>
      <c r="J16" s="78"/>
    </row>
    <row r="17" spans="1:10" ht="12.75" customHeight="1" x14ac:dyDescent="0.2">
      <c r="A17" s="74"/>
      <c r="B17" s="26" t="s">
        <v>453</v>
      </c>
      <c r="C17" s="116" t="str">
        <f>IF(C273&lt;&gt;"",C273,"")</f>
        <v>NN sestav (Upravna stavba, 4. nadstropje) =HODNIK_4N +R-H4</v>
      </c>
      <c r="D17" s="116"/>
      <c r="E17" s="27"/>
      <c r="F17" s="28">
        <f>IF(F273&lt;&gt;"",F273,"")</f>
        <v>1</v>
      </c>
      <c r="G17" s="29" t="str">
        <f>IF(G273&lt;&gt;"",G273,"")</f>
        <v>kompl.</v>
      </c>
      <c r="H17" s="30" t="str">
        <f>IF(H273&lt;&gt;"",H273,"")</f>
        <v/>
      </c>
      <c r="I17" s="30" t="str">
        <f t="shared" si="0"/>
        <v/>
      </c>
      <c r="J17" s="78"/>
    </row>
    <row r="18" spans="1:10" ht="12.75" customHeight="1" x14ac:dyDescent="0.2">
      <c r="A18" s="74"/>
      <c r="B18" s="26" t="s">
        <v>481</v>
      </c>
      <c r="C18" s="116" t="str">
        <f>IF(C338&lt;&gt;"",C338,"")</f>
        <v>NN sestav (Upravna stavba, zaklonišče) =ZAKLONIŠČE +R-ZK</v>
      </c>
      <c r="D18" s="116"/>
      <c r="E18" s="27"/>
      <c r="F18" s="28">
        <f>IF(F338&lt;&gt;"",F338,"")</f>
        <v>1</v>
      </c>
      <c r="G18" s="29" t="str">
        <f>IF(G338&lt;&gt;"",G338,"")</f>
        <v>kompl.</v>
      </c>
      <c r="H18" s="30" t="str">
        <f>IF(H338&lt;&gt;"",H338,"")</f>
        <v/>
      </c>
      <c r="I18" s="30" t="str">
        <f t="shared" si="0"/>
        <v/>
      </c>
      <c r="J18" s="78"/>
    </row>
    <row r="19" spans="1:10" ht="12.75" customHeight="1" x14ac:dyDescent="0.2">
      <c r="A19" s="74"/>
      <c r="B19" s="26" t="s">
        <v>503</v>
      </c>
      <c r="C19" s="116" t="str">
        <f>IF(C387&lt;&gt;"",C387,"")</f>
        <v>Vodovni material</v>
      </c>
      <c r="D19" s="116"/>
      <c r="E19" s="27"/>
      <c r="F19" s="28">
        <f>IF(F387&lt;&gt;"",F387,"")</f>
        <v>1</v>
      </c>
      <c r="G19" s="29" t="str">
        <f>IF(G387&lt;&gt;"",G387,"")</f>
        <v>kompl.</v>
      </c>
      <c r="H19" s="30" t="str">
        <f>IF(H387&lt;&gt;"",H387,"")</f>
        <v/>
      </c>
      <c r="I19" s="30" t="str">
        <f t="shared" si="0"/>
        <v/>
      </c>
      <c r="J19" s="78"/>
    </row>
    <row r="20" spans="1:10" ht="12.75" customHeight="1" x14ac:dyDescent="0.2">
      <c r="A20" s="74"/>
      <c r="B20" s="26" t="s">
        <v>508</v>
      </c>
      <c r="C20" s="116" t="str">
        <f>IF(C398&lt;&gt;"",C398,"")</f>
        <v>Ostala dela in material - Upravna stavba</v>
      </c>
      <c r="D20" s="116"/>
      <c r="E20" s="27"/>
      <c r="F20" s="28">
        <f>IF(F398&lt;&gt;"",F398,"")</f>
        <v>1</v>
      </c>
      <c r="G20" s="29" t="str">
        <f>IF(G398&lt;&gt;"",G398,"")</f>
        <v>kompl.</v>
      </c>
      <c r="H20" s="30" t="str">
        <f>IF(H398&lt;&gt;"",H398,"")</f>
        <v/>
      </c>
      <c r="I20" s="30" t="str">
        <f t="shared" si="0"/>
        <v/>
      </c>
      <c r="J20" s="78"/>
    </row>
    <row r="21" spans="1:10" ht="12.75" customHeight="1" x14ac:dyDescent="0.2">
      <c r="A21" s="74"/>
      <c r="B21" s="26" t="s">
        <v>516</v>
      </c>
      <c r="C21" s="116" t="str">
        <f>IF(C414&lt;&gt;"",C414,"")</f>
        <v>Ostalo</v>
      </c>
      <c r="D21" s="116"/>
      <c r="E21" s="27"/>
      <c r="F21" s="28">
        <f>IF(F414&lt;&gt;"",F414,"")</f>
        <v>1</v>
      </c>
      <c r="G21" s="29" t="str">
        <f>IF(G414&lt;&gt;"",G414,"")</f>
        <v>kompl.</v>
      </c>
      <c r="H21" s="30" t="str">
        <f>IF(H414&lt;&gt;"",H414,"")</f>
        <v/>
      </c>
      <c r="I21" s="30" t="str">
        <f t="shared" si="0"/>
        <v/>
      </c>
      <c r="J21" s="78"/>
    </row>
    <row r="22" spans="1:10" ht="12.75" customHeight="1" thickBot="1" x14ac:dyDescent="0.25">
      <c r="A22" s="74"/>
      <c r="B22" s="10" t="s">
        <v>520</v>
      </c>
      <c r="C22" s="117" t="str">
        <f>IF(C427&lt;&gt;"",C427,"")</f>
        <v>Dokumentacija</v>
      </c>
      <c r="D22" s="117"/>
      <c r="E22" s="6"/>
      <c r="F22" s="31">
        <f>IF(F427&lt;&gt;"",F427,"")</f>
        <v>1</v>
      </c>
      <c r="G22" s="32" t="str">
        <f>IF(G427&lt;&gt;"",G427,"")</f>
        <v>kompl.</v>
      </c>
      <c r="H22" s="33" t="str">
        <f>IF(H427&lt;&gt;"",H427,"")</f>
        <v/>
      </c>
      <c r="I22" s="33" t="str">
        <f t="shared" si="0"/>
        <v/>
      </c>
      <c r="J22" s="33"/>
    </row>
    <row r="23" spans="1:10" ht="15" customHeight="1" thickBot="1" x14ac:dyDescent="0.3">
      <c r="A23" s="74"/>
      <c r="B23" s="15">
        <v>2</v>
      </c>
      <c r="C23" s="119" t="str">
        <f>IF(C431&lt;&gt;"",C431,"")</f>
        <v>NN sestavi v skladišču in delavnicah</v>
      </c>
      <c r="D23" s="119"/>
      <c r="E23" s="16"/>
      <c r="F23" s="17"/>
      <c r="G23" s="34"/>
      <c r="H23" s="19"/>
      <c r="I23" s="20" t="str">
        <f>IF((SUM(I24:I34)&gt;0),SUM(I24:I34),"")</f>
        <v/>
      </c>
      <c r="J23" s="77"/>
    </row>
    <row r="24" spans="1:10" ht="12.75" customHeight="1" x14ac:dyDescent="0.2">
      <c r="A24" s="74"/>
      <c r="B24" s="21" t="s">
        <v>522</v>
      </c>
      <c r="C24" s="120" t="str">
        <f>IF(C433&lt;&gt;"",C433,"")</f>
        <v>NN sestav (Skladišče) =SKLADIŠČE +R-SK</v>
      </c>
      <c r="D24" s="120"/>
      <c r="E24" s="22"/>
      <c r="F24" s="23">
        <f>IF(F433&lt;&gt;"",F433,"")</f>
        <v>1</v>
      </c>
      <c r="G24" s="24" t="str">
        <f>IF(G433&lt;&gt;"",G433,"")</f>
        <v>kompl.</v>
      </c>
      <c r="H24" s="25" t="str">
        <f>IF(H433&lt;&gt;"",H433,"")</f>
        <v/>
      </c>
      <c r="I24" s="25" t="str">
        <f t="shared" ref="I24:I34" si="1">IF((H24&lt;&gt;""),$F24*H24,"")</f>
        <v/>
      </c>
      <c r="J24" s="78"/>
    </row>
    <row r="25" spans="1:10" ht="12.75" customHeight="1" x14ac:dyDescent="0.2">
      <c r="A25" s="74"/>
      <c r="B25" s="26" t="s">
        <v>580</v>
      </c>
      <c r="C25" s="116" t="str">
        <f>IF(C586&lt;&gt;"",C586,"")</f>
        <v>NN sestav (Skladišče) =SKLADIŠČE +R-SK1</v>
      </c>
      <c r="D25" s="116"/>
      <c r="E25" s="27"/>
      <c r="F25" s="28">
        <f>IF(F586&lt;&gt;"",F586,"")</f>
        <v>1</v>
      </c>
      <c r="G25" s="29" t="str">
        <f>IF(G586&lt;&gt;"",G586,"")</f>
        <v>kompl.</v>
      </c>
      <c r="H25" s="30" t="str">
        <f>IF(H586&lt;&gt;"",H586,"")</f>
        <v/>
      </c>
      <c r="I25" s="30" t="str">
        <f t="shared" si="1"/>
        <v/>
      </c>
      <c r="J25" s="78"/>
    </row>
    <row r="26" spans="1:10" ht="12.75" customHeight="1" x14ac:dyDescent="0.2">
      <c r="A26" s="74"/>
      <c r="B26" s="26" t="s">
        <v>622</v>
      </c>
      <c r="C26" s="116" t="str">
        <f>IF(C713&lt;&gt;"",C713,"")</f>
        <v>NN sestav (Delavnica) =DELAVNICA +R-D</v>
      </c>
      <c r="D26" s="116"/>
      <c r="E26" s="27"/>
      <c r="F26" s="28">
        <f>IF(F713&lt;&gt;"",F713,"")</f>
        <v>1</v>
      </c>
      <c r="G26" s="29" t="str">
        <f>IF(G713&lt;&gt;"",G713,"")</f>
        <v>kompl.</v>
      </c>
      <c r="H26" s="30" t="str">
        <f>IF(H713&lt;&gt;"",H713,"")</f>
        <v/>
      </c>
      <c r="I26" s="30" t="str">
        <f t="shared" si="1"/>
        <v/>
      </c>
      <c r="J26" s="78"/>
    </row>
    <row r="27" spans="1:10" ht="12.75" customHeight="1" x14ac:dyDescent="0.2">
      <c r="A27" s="74"/>
      <c r="B27" s="26" t="s">
        <v>667</v>
      </c>
      <c r="C27" s="116" t="str">
        <f>IF(C840&lt;&gt;"",C840,"")</f>
        <v>NN sestav (Miz. delavnica) =DELAVNICA +R-MD</v>
      </c>
      <c r="D27" s="116"/>
      <c r="E27" s="27"/>
      <c r="F27" s="28">
        <f>IF(F840&lt;&gt;"",F840,"")</f>
        <v>1</v>
      </c>
      <c r="G27" s="29" t="str">
        <f>IF(G840&lt;&gt;"",G840,"")</f>
        <v>kompl.</v>
      </c>
      <c r="H27" s="30" t="str">
        <f>IF(H840&lt;&gt;"",H840,"")</f>
        <v/>
      </c>
      <c r="I27" s="30" t="str">
        <f t="shared" si="1"/>
        <v/>
      </c>
      <c r="J27" s="78"/>
    </row>
    <row r="28" spans="1:10" ht="12.75" customHeight="1" x14ac:dyDescent="0.2">
      <c r="A28" s="74"/>
      <c r="B28" s="26" t="s">
        <v>708</v>
      </c>
      <c r="C28" s="116" t="str">
        <f>IF(C954&lt;&gt;"",C954,"")</f>
        <v>NN sestav (Strugarna) =STRUGARNA +R-ST</v>
      </c>
      <c r="D28" s="116"/>
      <c r="E28" s="27"/>
      <c r="F28" s="28">
        <f>IF(F954&lt;&gt;"",F954,"")</f>
        <v>1</v>
      </c>
      <c r="G28" s="29" t="str">
        <f>IF(G954&lt;&gt;"",G954,"")</f>
        <v>kompl.</v>
      </c>
      <c r="H28" s="30" t="str">
        <f>IF(H954&lt;&gt;"",H954,"")</f>
        <v/>
      </c>
      <c r="I28" s="30" t="str">
        <f t="shared" si="1"/>
        <v/>
      </c>
      <c r="J28" s="78"/>
    </row>
    <row r="29" spans="1:10" ht="12.75" customHeight="1" x14ac:dyDescent="0.2">
      <c r="A29" s="74"/>
      <c r="B29" s="26" t="s">
        <v>744</v>
      </c>
      <c r="C29" s="116" t="str">
        <f>IF(C1041&lt;&gt;"",C1041,"")</f>
        <v>NN sestav (Zunanje skladišče) =Z.SKLADIŠČE +R-ZST</v>
      </c>
      <c r="D29" s="116"/>
      <c r="E29" s="27"/>
      <c r="F29" s="28">
        <f>IF(F1041&lt;&gt;"",F1041,"")</f>
        <v>1</v>
      </c>
      <c r="G29" s="29" t="str">
        <f>IF(G1041&lt;&gt;"",G1041,"")</f>
        <v>kompl.</v>
      </c>
      <c r="H29" s="30" t="str">
        <f>IF(H1041&lt;&gt;"",H1041,"")</f>
        <v/>
      </c>
      <c r="I29" s="30" t="str">
        <f t="shared" si="1"/>
        <v/>
      </c>
      <c r="J29" s="78"/>
    </row>
    <row r="30" spans="1:10" ht="12.75" customHeight="1" x14ac:dyDescent="0.2">
      <c r="A30" s="74"/>
      <c r="B30" s="26" t="s">
        <v>767</v>
      </c>
      <c r="C30" s="116" t="str">
        <f>IF(C1095&lt;&gt;"",C1095,"")</f>
        <v>Razdelilna doza za podaljševanje obstoječih kablov</v>
      </c>
      <c r="D30" s="116"/>
      <c r="E30" s="27"/>
      <c r="F30" s="28">
        <f>IF(F1095&lt;&gt;"",F1095,"")</f>
        <v>1</v>
      </c>
      <c r="G30" s="29" t="str">
        <f>IF(G1095&lt;&gt;"",G1095,"")</f>
        <v>kompl.</v>
      </c>
      <c r="H30" s="30" t="str">
        <f>IF(H1095&lt;&gt;"",H1095,"")</f>
        <v/>
      </c>
      <c r="I30" s="30" t="str">
        <f t="shared" si="1"/>
        <v/>
      </c>
      <c r="J30" s="78"/>
    </row>
    <row r="31" spans="1:10" ht="12.75" customHeight="1" x14ac:dyDescent="0.2">
      <c r="A31" s="74"/>
      <c r="B31" s="26" t="s">
        <v>782</v>
      </c>
      <c r="C31" s="116" t="str">
        <f>IF(C1128&lt;&gt;"",C1128,"")</f>
        <v>Vodovni material</v>
      </c>
      <c r="D31" s="116"/>
      <c r="E31" s="27"/>
      <c r="F31" s="28">
        <f>IF(F1128&lt;&gt;"",F1128,"")</f>
        <v>1</v>
      </c>
      <c r="G31" s="29" t="str">
        <f>IF(G1128&lt;&gt;"",G1128,"")</f>
        <v>kompl.</v>
      </c>
      <c r="H31" s="30" t="str">
        <f>IF(H1128&lt;&gt;"",H1128,"")</f>
        <v/>
      </c>
      <c r="I31" s="30" t="str">
        <f t="shared" si="1"/>
        <v/>
      </c>
      <c r="J31" s="78"/>
    </row>
    <row r="32" spans="1:10" ht="12.75" customHeight="1" x14ac:dyDescent="0.2">
      <c r="A32" s="74"/>
      <c r="B32" s="26" t="s">
        <v>786</v>
      </c>
      <c r="C32" s="116" t="str">
        <f>IF(C1137&lt;&gt;"",C1137,"")</f>
        <v>Ostala dela in material - Delavnice in skladišče</v>
      </c>
      <c r="D32" s="116"/>
      <c r="E32" s="27"/>
      <c r="F32" s="28">
        <f>IF(F1137&lt;&gt;"",F1137,"")</f>
        <v>1</v>
      </c>
      <c r="G32" s="29" t="str">
        <f>IF(G1137&lt;&gt;"",G1137,"")</f>
        <v>kompl.</v>
      </c>
      <c r="H32" s="30" t="str">
        <f>IF(H1137&lt;&gt;"",H1137,"")</f>
        <v/>
      </c>
      <c r="I32" s="30" t="str">
        <f t="shared" si="1"/>
        <v/>
      </c>
      <c r="J32" s="78"/>
    </row>
    <row r="33" spans="1:11" ht="12.75" customHeight="1" x14ac:dyDescent="0.2">
      <c r="A33" s="74"/>
      <c r="B33" s="26" t="s">
        <v>799</v>
      </c>
      <c r="C33" s="116" t="str">
        <f>IF(C1163&lt;&gt;"",C1163,"")</f>
        <v>Ostalo</v>
      </c>
      <c r="D33" s="116"/>
      <c r="E33" s="27"/>
      <c r="F33" s="28">
        <f>IF(F1163&lt;&gt;"",F1163,"")</f>
        <v>1</v>
      </c>
      <c r="G33" s="29" t="str">
        <f>IF(G1163&lt;&gt;"",G1163,"")</f>
        <v>kompl.</v>
      </c>
      <c r="H33" s="30" t="str">
        <f>IF(H1163&lt;&gt;"",H1163,"")</f>
        <v/>
      </c>
      <c r="I33" s="30" t="str">
        <f t="shared" si="1"/>
        <v/>
      </c>
      <c r="J33" s="78"/>
    </row>
    <row r="34" spans="1:11" ht="12.75" customHeight="1" thickBot="1" x14ac:dyDescent="0.25">
      <c r="A34" s="74"/>
      <c r="B34" s="10" t="s">
        <v>803</v>
      </c>
      <c r="C34" s="117" t="str">
        <f>IF(C1176&lt;&gt;"",C1176,"")</f>
        <v>Dokumentacija</v>
      </c>
      <c r="D34" s="117"/>
      <c r="E34" s="6"/>
      <c r="F34" s="31">
        <f>IF(F1176&lt;&gt;"",F1176,"")</f>
        <v>1</v>
      </c>
      <c r="G34" s="32" t="str">
        <f>IF(G1176&lt;&gt;"",G1176,"")</f>
        <v>kompl.</v>
      </c>
      <c r="H34" s="33" t="str">
        <f>IF(H1176&lt;&gt;"",H1176,"")</f>
        <v/>
      </c>
      <c r="I34" s="33" t="str">
        <f t="shared" si="1"/>
        <v/>
      </c>
      <c r="J34" s="33"/>
    </row>
    <row r="35" spans="1:11" ht="21" thickTop="1" x14ac:dyDescent="0.2">
      <c r="A35" s="74"/>
      <c r="B35" s="35"/>
      <c r="C35" s="115" t="s">
        <v>347</v>
      </c>
      <c r="D35" s="115"/>
      <c r="E35" s="36"/>
      <c r="F35" s="37"/>
      <c r="G35" s="38"/>
      <c r="H35" s="39"/>
      <c r="I35" s="39">
        <f>SUM(I23,I12)</f>
        <v>0</v>
      </c>
      <c r="J35" s="79"/>
    </row>
    <row r="36" spans="1:11" ht="30.75" thickBot="1" x14ac:dyDescent="0.25">
      <c r="A36" s="74"/>
      <c r="B36" s="40"/>
      <c r="C36" s="118" t="s">
        <v>348</v>
      </c>
      <c r="D36" s="118"/>
      <c r="E36" s="41"/>
      <c r="F36" s="42">
        <v>5</v>
      </c>
      <c r="G36" s="43" t="s">
        <v>349</v>
      </c>
      <c r="H36" s="44"/>
      <c r="I36" s="44">
        <f>I35*F36/100</f>
        <v>0</v>
      </c>
      <c r="J36" s="80"/>
    </row>
    <row r="37" spans="1:11" ht="21" thickTop="1" x14ac:dyDescent="0.2">
      <c r="A37" s="74"/>
      <c r="B37" s="35"/>
      <c r="C37" s="115" t="s">
        <v>350</v>
      </c>
      <c r="D37" s="115"/>
      <c r="E37" s="36"/>
      <c r="F37" s="37"/>
      <c r="G37" s="38"/>
      <c r="H37" s="39"/>
      <c r="I37" s="39">
        <f>I35+I36</f>
        <v>0</v>
      </c>
      <c r="J37" s="79"/>
    </row>
    <row r="38" spans="1:11" x14ac:dyDescent="0.2">
      <c r="A38" s="74"/>
      <c r="D38" s="3"/>
    </row>
    <row r="39" spans="1:11" ht="56.25" x14ac:dyDescent="0.2">
      <c r="A39" s="74"/>
      <c r="B39" s="85" t="s">
        <v>866</v>
      </c>
      <c r="C39" s="85" t="s">
        <v>351</v>
      </c>
      <c r="D39" s="86" t="s">
        <v>0</v>
      </c>
      <c r="E39" s="86" t="s">
        <v>1</v>
      </c>
      <c r="F39" s="89" t="s">
        <v>345</v>
      </c>
      <c r="G39" s="90" t="s">
        <v>869</v>
      </c>
      <c r="H39" s="88" t="s">
        <v>867</v>
      </c>
      <c r="I39" s="88" t="s">
        <v>868</v>
      </c>
      <c r="J39" s="87" t="s">
        <v>865</v>
      </c>
    </row>
    <row r="40" spans="1:11" s="76" customFormat="1" x14ac:dyDescent="0.2">
      <c r="A40" s="74"/>
      <c r="B40" s="81"/>
      <c r="C40" s="81"/>
      <c r="D40" s="82"/>
      <c r="E40" s="82"/>
      <c r="F40" s="83"/>
      <c r="G40" s="81"/>
      <c r="H40" s="84"/>
      <c r="I40" s="84"/>
      <c r="J40" s="84"/>
    </row>
    <row r="41" spans="1:11" ht="12.75" thickBot="1" x14ac:dyDescent="0.25">
      <c r="A41" s="74"/>
    </row>
    <row r="42" spans="1:11" ht="15" customHeight="1" thickBot="1" x14ac:dyDescent="0.3">
      <c r="A42" s="74"/>
      <c r="B42" s="45">
        <v>1</v>
      </c>
      <c r="C42" s="119" t="s">
        <v>7</v>
      </c>
      <c r="D42" s="119"/>
      <c r="E42" s="75"/>
      <c r="F42" s="17"/>
      <c r="G42" s="18"/>
      <c r="H42" s="19"/>
      <c r="I42" s="19"/>
      <c r="J42" s="20"/>
      <c r="K42" s="73" t="s">
        <v>861</v>
      </c>
    </row>
    <row r="43" spans="1:11" ht="8.1" customHeight="1" x14ac:dyDescent="0.2">
      <c r="A43" s="74"/>
    </row>
    <row r="44" spans="1:11" ht="12.75" customHeight="1" thickBot="1" x14ac:dyDescent="0.25">
      <c r="A44" s="74"/>
      <c r="B44" s="46" t="s">
        <v>353</v>
      </c>
      <c r="C44" s="121" t="s">
        <v>8</v>
      </c>
      <c r="D44" s="121"/>
      <c r="E44" s="47"/>
      <c r="F44" s="48">
        <v>1</v>
      </c>
      <c r="G44" s="49" t="s">
        <v>9</v>
      </c>
      <c r="H44" s="50" t="str">
        <f>IF((SUM(I47:I114)&gt;0),SUM(I47:I114),"")</f>
        <v/>
      </c>
      <c r="I44" s="50" t="str">
        <f>IF(H44&lt;&gt;"",$F44*H44,"")</f>
        <v/>
      </c>
      <c r="J44" s="50"/>
      <c r="K44" s="73" t="s">
        <v>861</v>
      </c>
    </row>
    <row r="45" spans="1:11" ht="48" customHeight="1" thickTop="1" x14ac:dyDescent="0.2">
      <c r="A45" s="74"/>
      <c r="C45" s="123" t="s">
        <v>834</v>
      </c>
      <c r="D45" s="123"/>
    </row>
    <row r="46" spans="1:11" ht="8.1" customHeight="1" x14ac:dyDescent="0.2">
      <c r="A46" s="74"/>
    </row>
    <row r="47" spans="1:11" x14ac:dyDescent="0.2">
      <c r="A47" s="74"/>
      <c r="B47" s="51" t="s">
        <v>354</v>
      </c>
      <c r="C47" s="51"/>
      <c r="D47" s="52" t="s">
        <v>10</v>
      </c>
      <c r="E47" s="52"/>
      <c r="F47" s="53">
        <v>1</v>
      </c>
      <c r="G47" s="51" t="s">
        <v>11</v>
      </c>
      <c r="H47" s="54"/>
      <c r="I47" s="55" t="str">
        <f>IF(H47&lt;&gt;"",$F47*H47,"")</f>
        <v/>
      </c>
      <c r="J47" s="55"/>
    </row>
    <row r="48" spans="1:11" ht="8.1" customHeight="1" x14ac:dyDescent="0.2">
      <c r="A48" s="74"/>
    </row>
    <row r="49" spans="1:10" ht="48" x14ac:dyDescent="0.2">
      <c r="A49" s="74"/>
      <c r="B49" s="56" t="s">
        <v>355</v>
      </c>
      <c r="C49" s="56" t="s">
        <v>12</v>
      </c>
      <c r="D49" s="57" t="s">
        <v>805</v>
      </c>
      <c r="E49" s="57" t="s">
        <v>13</v>
      </c>
      <c r="F49" s="58">
        <v>1</v>
      </c>
      <c r="G49" s="56" t="s">
        <v>11</v>
      </c>
      <c r="H49" s="59"/>
      <c r="I49" s="60" t="str">
        <f>IF(H49&lt;&gt;"",$F49*H49,"")</f>
        <v/>
      </c>
      <c r="J49" s="60"/>
    </row>
    <row r="50" spans="1:10" ht="24" x14ac:dyDescent="0.2">
      <c r="A50" s="74"/>
      <c r="B50" s="61"/>
      <c r="C50" s="62"/>
      <c r="D50" s="66" t="s">
        <v>14</v>
      </c>
      <c r="E50" s="63"/>
      <c r="F50" s="64"/>
      <c r="G50" s="61"/>
      <c r="H50" s="65"/>
      <c r="I50" s="65"/>
      <c r="J50" s="65"/>
    </row>
    <row r="51" spans="1:10" ht="8.1" customHeight="1" x14ac:dyDescent="0.2">
      <c r="A51" s="74"/>
    </row>
    <row r="52" spans="1:10" ht="24" x14ac:dyDescent="0.2">
      <c r="A52" s="74"/>
      <c r="B52" s="51" t="s">
        <v>356</v>
      </c>
      <c r="C52" s="51"/>
      <c r="D52" s="52" t="s">
        <v>835</v>
      </c>
      <c r="E52" s="52"/>
      <c r="F52" s="53">
        <v>1</v>
      </c>
      <c r="G52" s="51" t="s">
        <v>9</v>
      </c>
      <c r="H52" s="54"/>
      <c r="I52" s="55" t="str">
        <f>IF(H52&lt;&gt;"",$F52*H52,"")</f>
        <v/>
      </c>
      <c r="J52" s="55"/>
    </row>
    <row r="53" spans="1:10" ht="8.1" customHeight="1" x14ac:dyDescent="0.2">
      <c r="A53" s="74"/>
    </row>
    <row r="54" spans="1:10" ht="48" x14ac:dyDescent="0.2">
      <c r="A54" s="74"/>
      <c r="B54" s="51" t="s">
        <v>357</v>
      </c>
      <c r="C54" s="51" t="s">
        <v>15</v>
      </c>
      <c r="D54" s="52" t="s">
        <v>16</v>
      </c>
      <c r="E54" s="52" t="s">
        <v>13</v>
      </c>
      <c r="F54" s="53">
        <v>1</v>
      </c>
      <c r="G54" s="51" t="s">
        <v>11</v>
      </c>
      <c r="H54" s="54"/>
      <c r="I54" s="55" t="str">
        <f>IF(H54&lt;&gt;"",$F54*H54,"")</f>
        <v/>
      </c>
      <c r="J54" s="55"/>
    </row>
    <row r="55" spans="1:10" ht="8.1" customHeight="1" x14ac:dyDescent="0.2">
      <c r="A55" s="74"/>
    </row>
    <row r="56" spans="1:10" ht="24" x14ac:dyDescent="0.2">
      <c r="A56" s="74"/>
      <c r="B56" s="51" t="s">
        <v>358</v>
      </c>
      <c r="C56" s="51" t="s">
        <v>17</v>
      </c>
      <c r="D56" s="52" t="s">
        <v>18</v>
      </c>
      <c r="E56" s="52" t="s">
        <v>13</v>
      </c>
      <c r="F56" s="53">
        <v>1</v>
      </c>
      <c r="G56" s="51" t="s">
        <v>11</v>
      </c>
      <c r="H56" s="54"/>
      <c r="I56" s="55" t="str">
        <f>IF(H56&lt;&gt;"",$F56*H56,"")</f>
        <v/>
      </c>
      <c r="J56" s="55"/>
    </row>
    <row r="57" spans="1:10" ht="8.1" customHeight="1" x14ac:dyDescent="0.2">
      <c r="A57" s="74"/>
    </row>
    <row r="58" spans="1:10" ht="48" x14ac:dyDescent="0.2">
      <c r="A58" s="74"/>
      <c r="B58" s="56" t="s">
        <v>359</v>
      </c>
      <c r="C58" s="56" t="s">
        <v>19</v>
      </c>
      <c r="D58" s="57" t="s">
        <v>836</v>
      </c>
      <c r="E58" s="57" t="s">
        <v>13</v>
      </c>
      <c r="F58" s="58">
        <v>3</v>
      </c>
      <c r="G58" s="56" t="s">
        <v>9</v>
      </c>
      <c r="H58" s="59"/>
      <c r="I58" s="60" t="str">
        <f>IF(H58&lt;&gt;"",$F58*H58,"")</f>
        <v/>
      </c>
      <c r="J58" s="60"/>
    </row>
    <row r="59" spans="1:10" x14ac:dyDescent="0.2">
      <c r="A59" s="74"/>
      <c r="B59" s="67"/>
      <c r="C59" s="68"/>
      <c r="D59" s="72" t="s">
        <v>20</v>
      </c>
      <c r="E59" s="69"/>
      <c r="F59" s="70"/>
      <c r="G59" s="67"/>
      <c r="H59" s="71"/>
      <c r="I59" s="71"/>
      <c r="J59" s="71"/>
    </row>
    <row r="60" spans="1:10" x14ac:dyDescent="0.2">
      <c r="A60" s="74"/>
      <c r="B60" s="67"/>
      <c r="C60" s="68"/>
      <c r="D60" s="72" t="s">
        <v>21</v>
      </c>
      <c r="E60" s="69"/>
      <c r="F60" s="70"/>
      <c r="G60" s="67"/>
      <c r="H60" s="71"/>
      <c r="I60" s="71"/>
      <c r="J60" s="71"/>
    </row>
    <row r="61" spans="1:10" x14ac:dyDescent="0.2">
      <c r="A61" s="74"/>
      <c r="B61" s="67"/>
      <c r="C61" s="68"/>
      <c r="D61" s="72" t="s">
        <v>22</v>
      </c>
      <c r="E61" s="69"/>
      <c r="F61" s="70"/>
      <c r="G61" s="67"/>
      <c r="H61" s="71"/>
      <c r="I61" s="71"/>
      <c r="J61" s="71"/>
    </row>
    <row r="62" spans="1:10" x14ac:dyDescent="0.2">
      <c r="A62" s="74"/>
      <c r="B62" s="61"/>
      <c r="C62" s="62"/>
      <c r="D62" s="66" t="s">
        <v>23</v>
      </c>
      <c r="E62" s="63"/>
      <c r="F62" s="64"/>
      <c r="G62" s="61"/>
      <c r="H62" s="65"/>
      <c r="I62" s="65"/>
      <c r="J62" s="65"/>
    </row>
    <row r="63" spans="1:10" ht="8.1" customHeight="1" x14ac:dyDescent="0.2">
      <c r="A63" s="74"/>
    </row>
    <row r="64" spans="1:10" ht="24" x14ac:dyDescent="0.2">
      <c r="A64" s="74"/>
      <c r="B64" s="51" t="s">
        <v>360</v>
      </c>
      <c r="C64" s="51" t="s">
        <v>24</v>
      </c>
      <c r="D64" s="52" t="s">
        <v>25</v>
      </c>
      <c r="E64" s="52" t="s">
        <v>13</v>
      </c>
      <c r="F64" s="53">
        <v>1</v>
      </c>
      <c r="G64" s="51" t="s">
        <v>11</v>
      </c>
      <c r="H64" s="54"/>
      <c r="I64" s="55" t="str">
        <f>IF(H64&lt;&gt;"",$F64*H64,"")</f>
        <v/>
      </c>
      <c r="J64" s="55"/>
    </row>
    <row r="65" spans="1:10" ht="8.1" customHeight="1" x14ac:dyDescent="0.2">
      <c r="A65" s="74"/>
    </row>
    <row r="66" spans="1:10" ht="24" x14ac:dyDescent="0.2">
      <c r="A66" s="74"/>
      <c r="B66" s="51" t="s">
        <v>361</v>
      </c>
      <c r="C66" s="51" t="s">
        <v>26</v>
      </c>
      <c r="D66" s="52" t="s">
        <v>27</v>
      </c>
      <c r="E66" s="52" t="s">
        <v>13</v>
      </c>
      <c r="F66" s="53">
        <v>1</v>
      </c>
      <c r="G66" s="51" t="s">
        <v>11</v>
      </c>
      <c r="H66" s="54"/>
      <c r="I66" s="55" t="str">
        <f>IF(H66&lt;&gt;"",$F66*H66,"")</f>
        <v/>
      </c>
      <c r="J66" s="55"/>
    </row>
    <row r="67" spans="1:10" ht="8.1" customHeight="1" x14ac:dyDescent="0.2">
      <c r="A67" s="74"/>
    </row>
    <row r="68" spans="1:10" ht="24" x14ac:dyDescent="0.2">
      <c r="A68" s="74"/>
      <c r="B68" s="51" t="s">
        <v>362</v>
      </c>
      <c r="C68" s="51" t="s">
        <v>28</v>
      </c>
      <c r="D68" s="52" t="s">
        <v>29</v>
      </c>
      <c r="E68" s="52" t="s">
        <v>13</v>
      </c>
      <c r="F68" s="53">
        <v>1</v>
      </c>
      <c r="G68" s="51" t="s">
        <v>11</v>
      </c>
      <c r="H68" s="54"/>
      <c r="I68" s="55" t="str">
        <f>IF(H68&lt;&gt;"",$F68*H68,"")</f>
        <v/>
      </c>
      <c r="J68" s="55"/>
    </row>
    <row r="69" spans="1:10" ht="8.1" customHeight="1" x14ac:dyDescent="0.2">
      <c r="A69" s="74"/>
    </row>
    <row r="70" spans="1:10" ht="24" x14ac:dyDescent="0.2">
      <c r="A70" s="74"/>
      <c r="B70" s="51" t="s">
        <v>363</v>
      </c>
      <c r="C70" s="51" t="s">
        <v>30</v>
      </c>
      <c r="D70" s="52" t="s">
        <v>31</v>
      </c>
      <c r="E70" s="52" t="s">
        <v>13</v>
      </c>
      <c r="F70" s="53">
        <v>1</v>
      </c>
      <c r="G70" s="51" t="s">
        <v>11</v>
      </c>
      <c r="H70" s="54"/>
      <c r="I70" s="55" t="str">
        <f>IF(H70&lt;&gt;"",$F70*H70,"")</f>
        <v/>
      </c>
      <c r="J70" s="55"/>
    </row>
    <row r="71" spans="1:10" ht="8.1" customHeight="1" x14ac:dyDescent="0.2">
      <c r="A71" s="74"/>
    </row>
    <row r="72" spans="1:10" ht="24" x14ac:dyDescent="0.2">
      <c r="A72" s="74"/>
      <c r="B72" s="51" t="s">
        <v>364</v>
      </c>
      <c r="C72" s="51" t="s">
        <v>32</v>
      </c>
      <c r="D72" s="52" t="s">
        <v>33</v>
      </c>
      <c r="E72" s="52" t="s">
        <v>13</v>
      </c>
      <c r="F72" s="53">
        <v>2</v>
      </c>
      <c r="G72" s="51" t="s">
        <v>11</v>
      </c>
      <c r="H72" s="54"/>
      <c r="I72" s="55" t="str">
        <f>IF(H72&lt;&gt;"",$F72*H72,"")</f>
        <v/>
      </c>
      <c r="J72" s="55"/>
    </row>
    <row r="73" spans="1:10" ht="8.1" customHeight="1" x14ac:dyDescent="0.2">
      <c r="A73" s="74"/>
    </row>
    <row r="74" spans="1:10" ht="24" x14ac:dyDescent="0.2">
      <c r="A74" s="74"/>
      <c r="B74" s="51" t="s">
        <v>365</v>
      </c>
      <c r="C74" s="51" t="s">
        <v>34</v>
      </c>
      <c r="D74" s="52" t="s">
        <v>35</v>
      </c>
      <c r="E74" s="52" t="s">
        <v>13</v>
      </c>
      <c r="F74" s="53">
        <v>1</v>
      </c>
      <c r="G74" s="51" t="s">
        <v>11</v>
      </c>
      <c r="H74" s="54"/>
      <c r="I74" s="55" t="str">
        <f>IF(H74&lt;&gt;"",$F74*H74,"")</f>
        <v/>
      </c>
      <c r="J74" s="55"/>
    </row>
    <row r="75" spans="1:10" ht="8.1" customHeight="1" x14ac:dyDescent="0.2">
      <c r="A75" s="74"/>
    </row>
    <row r="76" spans="1:10" ht="24" x14ac:dyDescent="0.2">
      <c r="A76" s="74"/>
      <c r="B76" s="51" t="s">
        <v>366</v>
      </c>
      <c r="C76" s="51" t="s">
        <v>36</v>
      </c>
      <c r="D76" s="52" t="s">
        <v>37</v>
      </c>
      <c r="E76" s="52" t="s">
        <v>13</v>
      </c>
      <c r="F76" s="53">
        <v>39</v>
      </c>
      <c r="G76" s="51" t="s">
        <v>11</v>
      </c>
      <c r="H76" s="54"/>
      <c r="I76" s="55" t="str">
        <f>IF(H76&lt;&gt;"",$F76*H76,"")</f>
        <v/>
      </c>
      <c r="J76" s="55"/>
    </row>
    <row r="77" spans="1:10" ht="8.1" customHeight="1" x14ac:dyDescent="0.2">
      <c r="A77" s="74"/>
    </row>
    <row r="78" spans="1:10" ht="24" x14ac:dyDescent="0.2">
      <c r="A78" s="74"/>
      <c r="B78" s="51" t="s">
        <v>367</v>
      </c>
      <c r="C78" s="51" t="s">
        <v>36</v>
      </c>
      <c r="D78" s="52" t="s">
        <v>38</v>
      </c>
      <c r="E78" s="52" t="s">
        <v>13</v>
      </c>
      <c r="F78" s="53">
        <v>3</v>
      </c>
      <c r="G78" s="51" t="s">
        <v>11</v>
      </c>
      <c r="H78" s="54"/>
      <c r="I78" s="55" t="str">
        <f>IF(H78&lt;&gt;"",$F78*H78,"")</f>
        <v/>
      </c>
      <c r="J78" s="55"/>
    </row>
    <row r="79" spans="1:10" ht="8.1" customHeight="1" x14ac:dyDescent="0.2">
      <c r="A79" s="74"/>
    </row>
    <row r="80" spans="1:10" ht="24" x14ac:dyDescent="0.2">
      <c r="A80" s="74"/>
      <c r="B80" s="51" t="s">
        <v>368</v>
      </c>
      <c r="C80" s="51" t="s">
        <v>39</v>
      </c>
      <c r="D80" s="52" t="s">
        <v>40</v>
      </c>
      <c r="E80" s="52" t="s">
        <v>13</v>
      </c>
      <c r="F80" s="53">
        <v>30</v>
      </c>
      <c r="G80" s="51" t="s">
        <v>11</v>
      </c>
      <c r="H80" s="54"/>
      <c r="I80" s="55" t="str">
        <f>IF(H80&lt;&gt;"",$F80*H80,"")</f>
        <v/>
      </c>
      <c r="J80" s="55"/>
    </row>
    <row r="81" spans="1:10" ht="8.1" customHeight="1" x14ac:dyDescent="0.2">
      <c r="A81" s="74"/>
    </row>
    <row r="82" spans="1:10" ht="36" x14ac:dyDescent="0.2">
      <c r="A82" s="74"/>
      <c r="B82" s="56" t="s">
        <v>369</v>
      </c>
      <c r="C82" s="56"/>
      <c r="D82" s="57" t="s">
        <v>806</v>
      </c>
      <c r="E82" s="57" t="s">
        <v>13</v>
      </c>
      <c r="F82" s="58">
        <v>3</v>
      </c>
      <c r="G82" s="56" t="s">
        <v>11</v>
      </c>
      <c r="H82" s="59"/>
      <c r="I82" s="60" t="str">
        <f>IF(H82&lt;&gt;"",$F82*H82,"")</f>
        <v/>
      </c>
      <c r="J82" s="60"/>
    </row>
    <row r="83" spans="1:10" x14ac:dyDescent="0.2">
      <c r="A83" s="74"/>
      <c r="B83" s="61"/>
      <c r="C83" s="62"/>
      <c r="D83" s="66" t="s">
        <v>41</v>
      </c>
      <c r="E83" s="63"/>
      <c r="F83" s="64"/>
      <c r="G83" s="61"/>
      <c r="H83" s="65"/>
      <c r="I83" s="65"/>
      <c r="J83" s="65"/>
    </row>
    <row r="84" spans="1:10" ht="8.1" customHeight="1" x14ac:dyDescent="0.2">
      <c r="A84" s="74"/>
    </row>
    <row r="85" spans="1:10" ht="36" x14ac:dyDescent="0.2">
      <c r="A85" s="74"/>
      <c r="B85" s="56" t="s">
        <v>370</v>
      </c>
      <c r="C85" s="56"/>
      <c r="D85" s="57" t="s">
        <v>807</v>
      </c>
      <c r="E85" s="57" t="s">
        <v>13</v>
      </c>
      <c r="F85" s="58">
        <v>1</v>
      </c>
      <c r="G85" s="56" t="s">
        <v>11</v>
      </c>
      <c r="H85" s="59"/>
      <c r="I85" s="60" t="str">
        <f>IF(H85&lt;&gt;"",$F85*H85,"")</f>
        <v/>
      </c>
      <c r="J85" s="60"/>
    </row>
    <row r="86" spans="1:10" x14ac:dyDescent="0.2">
      <c r="A86" s="74"/>
      <c r="B86" s="61"/>
      <c r="C86" s="62"/>
      <c r="D86" s="66" t="s">
        <v>42</v>
      </c>
      <c r="E86" s="63"/>
      <c r="F86" s="64"/>
      <c r="G86" s="61"/>
      <c r="H86" s="65"/>
      <c r="I86" s="65"/>
      <c r="J86" s="65"/>
    </row>
    <row r="87" spans="1:10" ht="8.1" customHeight="1" x14ac:dyDescent="0.2">
      <c r="A87" s="74"/>
    </row>
    <row r="88" spans="1:10" ht="24" x14ac:dyDescent="0.2">
      <c r="A88" s="74"/>
      <c r="B88" s="51" t="s">
        <v>371</v>
      </c>
      <c r="C88" s="51" t="s">
        <v>43</v>
      </c>
      <c r="D88" s="52" t="s">
        <v>44</v>
      </c>
      <c r="E88" s="52" t="s">
        <v>13</v>
      </c>
      <c r="F88" s="53">
        <v>1</v>
      </c>
      <c r="G88" s="51" t="s">
        <v>11</v>
      </c>
      <c r="H88" s="54"/>
      <c r="I88" s="55" t="str">
        <f>IF(H88&lt;&gt;"",$F88*H88,"")</f>
        <v/>
      </c>
      <c r="J88" s="55"/>
    </row>
    <row r="89" spans="1:10" ht="8.1" customHeight="1" x14ac:dyDescent="0.2">
      <c r="A89" s="74"/>
    </row>
    <row r="90" spans="1:10" ht="48" x14ac:dyDescent="0.2">
      <c r="A90" s="74"/>
      <c r="B90" s="51" t="s">
        <v>372</v>
      </c>
      <c r="C90" s="51" t="s">
        <v>45</v>
      </c>
      <c r="D90" s="52" t="s">
        <v>46</v>
      </c>
      <c r="E90" s="52" t="s">
        <v>13</v>
      </c>
      <c r="F90" s="53">
        <v>1</v>
      </c>
      <c r="G90" s="51" t="s">
        <v>11</v>
      </c>
      <c r="H90" s="54"/>
      <c r="I90" s="55" t="str">
        <f>IF(H90&lt;&gt;"",$F90*H90,"")</f>
        <v/>
      </c>
      <c r="J90" s="55"/>
    </row>
    <row r="91" spans="1:10" ht="8.1" customHeight="1" x14ac:dyDescent="0.2">
      <c r="A91" s="74"/>
    </row>
    <row r="92" spans="1:10" ht="24" x14ac:dyDescent="0.2">
      <c r="A92" s="74"/>
      <c r="B92" s="51" t="s">
        <v>373</v>
      </c>
      <c r="C92" s="51" t="s">
        <v>47</v>
      </c>
      <c r="D92" s="52" t="s">
        <v>48</v>
      </c>
      <c r="E92" s="52" t="s">
        <v>13</v>
      </c>
      <c r="F92" s="53">
        <v>11</v>
      </c>
      <c r="G92" s="51" t="s">
        <v>11</v>
      </c>
      <c r="H92" s="54"/>
      <c r="I92" s="55" t="str">
        <f>IF(H92&lt;&gt;"",$F92*H92,"")</f>
        <v/>
      </c>
      <c r="J92" s="55"/>
    </row>
    <row r="93" spans="1:10" ht="8.1" customHeight="1" x14ac:dyDescent="0.2">
      <c r="A93" s="74"/>
    </row>
    <row r="94" spans="1:10" ht="36" x14ac:dyDescent="0.2">
      <c r="A94" s="74"/>
      <c r="B94" s="56" t="s">
        <v>374</v>
      </c>
      <c r="C94" s="56"/>
      <c r="D94" s="57" t="s">
        <v>806</v>
      </c>
      <c r="E94" s="57" t="s">
        <v>13</v>
      </c>
      <c r="F94" s="58">
        <v>1</v>
      </c>
      <c r="G94" s="56" t="s">
        <v>11</v>
      </c>
      <c r="H94" s="59"/>
      <c r="I94" s="60" t="str">
        <f>IF(H94&lt;&gt;"",$F94*H94,"")</f>
        <v/>
      </c>
      <c r="J94" s="60"/>
    </row>
    <row r="95" spans="1:10" x14ac:dyDescent="0.2">
      <c r="A95" s="74"/>
      <c r="B95" s="61"/>
      <c r="C95" s="62"/>
      <c r="D95" s="66" t="s">
        <v>49</v>
      </c>
      <c r="E95" s="63"/>
      <c r="F95" s="64"/>
      <c r="G95" s="61"/>
      <c r="H95" s="65"/>
      <c r="I95" s="65"/>
      <c r="J95" s="65"/>
    </row>
    <row r="96" spans="1:10" ht="8.1" customHeight="1" x14ac:dyDescent="0.2">
      <c r="A96" s="74"/>
    </row>
    <row r="97" spans="1:10" ht="24" x14ac:dyDescent="0.2">
      <c r="A97" s="74"/>
      <c r="B97" s="51" t="s">
        <v>375</v>
      </c>
      <c r="C97" s="51" t="s">
        <v>50</v>
      </c>
      <c r="D97" s="52" t="s">
        <v>51</v>
      </c>
      <c r="E97" s="52" t="s">
        <v>52</v>
      </c>
      <c r="F97" s="53">
        <v>12</v>
      </c>
      <c r="G97" s="51" t="s">
        <v>11</v>
      </c>
      <c r="H97" s="54"/>
      <c r="I97" s="55" t="str">
        <f>IF(H97&lt;&gt;"",$F97*H97,"")</f>
        <v/>
      </c>
      <c r="J97" s="55"/>
    </row>
    <row r="98" spans="1:10" ht="8.1" customHeight="1" x14ac:dyDescent="0.2">
      <c r="A98" s="74"/>
    </row>
    <row r="99" spans="1:10" ht="24" x14ac:dyDescent="0.2">
      <c r="A99" s="74"/>
      <c r="B99" s="51" t="s">
        <v>376</v>
      </c>
      <c r="C99" s="51" t="s">
        <v>53</v>
      </c>
      <c r="D99" s="52" t="s">
        <v>54</v>
      </c>
      <c r="E99" s="52" t="s">
        <v>52</v>
      </c>
      <c r="F99" s="53">
        <v>50</v>
      </c>
      <c r="G99" s="51" t="s">
        <v>11</v>
      </c>
      <c r="H99" s="54"/>
      <c r="I99" s="55" t="str">
        <f>IF(H99&lt;&gt;"",$F99*H99,"")</f>
        <v/>
      </c>
      <c r="J99" s="55"/>
    </row>
    <row r="100" spans="1:10" ht="8.1" customHeight="1" x14ac:dyDescent="0.2">
      <c r="A100" s="74"/>
    </row>
    <row r="101" spans="1:10" ht="24" x14ac:dyDescent="0.2">
      <c r="A101" s="74"/>
      <c r="B101" s="51" t="s">
        <v>377</v>
      </c>
      <c r="C101" s="51" t="s">
        <v>55</v>
      </c>
      <c r="D101" s="52" t="s">
        <v>56</v>
      </c>
      <c r="E101" s="52" t="s">
        <v>52</v>
      </c>
      <c r="F101" s="53">
        <v>40</v>
      </c>
      <c r="G101" s="51" t="s">
        <v>11</v>
      </c>
      <c r="H101" s="54"/>
      <c r="I101" s="55" t="str">
        <f>IF(H101&lt;&gt;"",$F101*H101,"")</f>
        <v/>
      </c>
      <c r="J101" s="55"/>
    </row>
    <row r="102" spans="1:10" ht="8.1" customHeight="1" x14ac:dyDescent="0.2">
      <c r="A102" s="74"/>
    </row>
    <row r="103" spans="1:10" ht="24" x14ac:dyDescent="0.2">
      <c r="A103" s="74"/>
      <c r="B103" s="51" t="s">
        <v>378</v>
      </c>
      <c r="C103" s="51"/>
      <c r="D103" s="52" t="s">
        <v>57</v>
      </c>
      <c r="E103" s="52" t="s">
        <v>58</v>
      </c>
      <c r="F103" s="53">
        <v>6</v>
      </c>
      <c r="G103" s="51" t="s">
        <v>59</v>
      </c>
      <c r="H103" s="54"/>
      <c r="I103" s="55" t="str">
        <f>IF(H103&lt;&gt;"",$F103*H103,"")</f>
        <v/>
      </c>
      <c r="J103" s="55"/>
    </row>
    <row r="104" spans="1:10" ht="8.1" customHeight="1" x14ac:dyDescent="0.2">
      <c r="A104" s="74"/>
    </row>
    <row r="105" spans="1:10" ht="24" x14ac:dyDescent="0.2">
      <c r="A105" s="74"/>
      <c r="B105" s="51" t="s">
        <v>379</v>
      </c>
      <c r="C105" s="51"/>
      <c r="D105" s="52" t="s">
        <v>60</v>
      </c>
      <c r="E105" s="52" t="s">
        <v>58</v>
      </c>
      <c r="F105" s="53">
        <v>6</v>
      </c>
      <c r="G105" s="51" t="s">
        <v>59</v>
      </c>
      <c r="H105" s="54"/>
      <c r="I105" s="55" t="str">
        <f>IF(H105&lt;&gt;"",$F105*H105,"")</f>
        <v/>
      </c>
      <c r="J105" s="55"/>
    </row>
    <row r="106" spans="1:10" ht="8.1" customHeight="1" x14ac:dyDescent="0.2">
      <c r="A106" s="74"/>
    </row>
    <row r="107" spans="1:10" x14ac:dyDescent="0.2">
      <c r="A107" s="74"/>
      <c r="B107" s="51" t="s">
        <v>380</v>
      </c>
      <c r="C107" s="51"/>
      <c r="D107" s="52" t="s">
        <v>61</v>
      </c>
      <c r="E107" s="52"/>
      <c r="F107" s="53">
        <v>10</v>
      </c>
      <c r="G107" s="51" t="s">
        <v>59</v>
      </c>
      <c r="H107" s="54"/>
      <c r="I107" s="55" t="str">
        <f>IF(H107&lt;&gt;"",$F107*H107,"")</f>
        <v/>
      </c>
      <c r="J107" s="55"/>
    </row>
    <row r="108" spans="1:10" ht="8.1" customHeight="1" x14ac:dyDescent="0.2">
      <c r="A108" s="74"/>
    </row>
    <row r="109" spans="1:10" x14ac:dyDescent="0.2">
      <c r="A109" s="74"/>
      <c r="B109" s="51" t="s">
        <v>381</v>
      </c>
      <c r="C109" s="51"/>
      <c r="D109" s="52" t="s">
        <v>62</v>
      </c>
      <c r="E109" s="52"/>
      <c r="F109" s="53">
        <v>5</v>
      </c>
      <c r="G109" s="51" t="s">
        <v>9</v>
      </c>
      <c r="H109" s="54"/>
      <c r="I109" s="55" t="str">
        <f>IF(H109&lt;&gt;"",$F109*H109,"")</f>
        <v/>
      </c>
      <c r="J109" s="55"/>
    </row>
    <row r="110" spans="1:10" ht="8.1" customHeight="1" x14ac:dyDescent="0.2">
      <c r="A110" s="74"/>
    </row>
    <row r="111" spans="1:10" x14ac:dyDescent="0.2">
      <c r="A111" s="74"/>
      <c r="B111" s="51" t="s">
        <v>382</v>
      </c>
      <c r="C111" s="51"/>
      <c r="D111" s="52" t="s">
        <v>63</v>
      </c>
      <c r="E111" s="52"/>
      <c r="F111" s="53">
        <v>1</v>
      </c>
      <c r="G111" s="51" t="s">
        <v>11</v>
      </c>
      <c r="H111" s="54"/>
      <c r="I111" s="55" t="str">
        <f>IF(H111&lt;&gt;"",$F111*H111,"")</f>
        <v/>
      </c>
      <c r="J111" s="55"/>
    </row>
    <row r="112" spans="1:10" ht="8.1" customHeight="1" x14ac:dyDescent="0.2">
      <c r="A112" s="74"/>
    </row>
    <row r="113" spans="1:11" x14ac:dyDescent="0.2">
      <c r="A113" s="74"/>
      <c r="B113" s="51" t="s">
        <v>383</v>
      </c>
      <c r="C113" s="51"/>
      <c r="D113" s="52" t="s">
        <v>64</v>
      </c>
      <c r="E113" s="52"/>
      <c r="F113" s="53">
        <v>1</v>
      </c>
      <c r="G113" s="51" t="s">
        <v>9</v>
      </c>
      <c r="H113" s="54"/>
      <c r="I113" s="55" t="str">
        <f>IF(H113&lt;&gt;"",$F113*H113,"")</f>
        <v/>
      </c>
      <c r="J113" s="55"/>
    </row>
    <row r="114" spans="1:11" ht="8.1" customHeight="1" x14ac:dyDescent="0.2">
      <c r="A114" s="74"/>
    </row>
    <row r="115" spans="1:11" ht="12.75" customHeight="1" thickBot="1" x14ac:dyDescent="0.25">
      <c r="A115" s="74"/>
      <c r="B115" s="46" t="s">
        <v>384</v>
      </c>
      <c r="C115" s="121" t="s">
        <v>65</v>
      </c>
      <c r="D115" s="121"/>
      <c r="E115" s="47"/>
      <c r="F115" s="48">
        <v>1</v>
      </c>
      <c r="G115" s="49" t="s">
        <v>9</v>
      </c>
      <c r="H115" s="50" t="str">
        <f>IF((SUM(I118:I140)&gt;0),SUM(I118:I140),"")</f>
        <v/>
      </c>
      <c r="I115" s="50" t="str">
        <f>IF(H115&lt;&gt;"",$F115*H115,"")</f>
        <v/>
      </c>
      <c r="J115" s="50"/>
      <c r="K115" s="73" t="s">
        <v>861</v>
      </c>
    </row>
    <row r="116" spans="1:11" ht="48" customHeight="1" thickTop="1" x14ac:dyDescent="0.2">
      <c r="A116" s="74"/>
      <c r="C116" s="123" t="s">
        <v>837</v>
      </c>
      <c r="D116" s="123"/>
    </row>
    <row r="117" spans="1:11" ht="8.1" customHeight="1" x14ac:dyDescent="0.2">
      <c r="A117" s="74"/>
    </row>
    <row r="118" spans="1:11" ht="36" x14ac:dyDescent="0.2">
      <c r="A118" s="74"/>
      <c r="B118" s="51" t="s">
        <v>385</v>
      </c>
      <c r="C118" s="51"/>
      <c r="D118" s="52" t="s">
        <v>66</v>
      </c>
      <c r="E118" s="52" t="s">
        <v>13</v>
      </c>
      <c r="F118" s="53">
        <v>2</v>
      </c>
      <c r="G118" s="51" t="s">
        <v>9</v>
      </c>
      <c r="H118" s="54"/>
      <c r="I118" s="55" t="str">
        <f>IF(H118&lt;&gt;"",$F118*H118,"")</f>
        <v/>
      </c>
      <c r="J118" s="55"/>
    </row>
    <row r="119" spans="1:11" ht="8.1" customHeight="1" x14ac:dyDescent="0.2">
      <c r="A119" s="74"/>
    </row>
    <row r="120" spans="1:11" x14ac:dyDescent="0.2">
      <c r="A120" s="74"/>
      <c r="B120" s="51" t="s">
        <v>386</v>
      </c>
      <c r="C120" s="51"/>
      <c r="D120" s="52" t="s">
        <v>67</v>
      </c>
      <c r="E120" s="52"/>
      <c r="F120" s="53">
        <v>1</v>
      </c>
      <c r="G120" s="51" t="s">
        <v>11</v>
      </c>
      <c r="H120" s="54"/>
      <c r="I120" s="55" t="str">
        <f>IF(H120&lt;&gt;"",$F120*H120,"")</f>
        <v/>
      </c>
      <c r="J120" s="55"/>
    </row>
    <row r="121" spans="1:11" ht="8.1" customHeight="1" x14ac:dyDescent="0.2">
      <c r="A121" s="74"/>
    </row>
    <row r="122" spans="1:11" ht="24" x14ac:dyDescent="0.2">
      <c r="A122" s="74"/>
      <c r="B122" s="51" t="s">
        <v>387</v>
      </c>
      <c r="C122" s="51" t="s">
        <v>12</v>
      </c>
      <c r="D122" s="52" t="s">
        <v>44</v>
      </c>
      <c r="E122" s="52" t="s">
        <v>13</v>
      </c>
      <c r="F122" s="53">
        <v>1</v>
      </c>
      <c r="G122" s="51" t="s">
        <v>11</v>
      </c>
      <c r="H122" s="54"/>
      <c r="I122" s="55" t="str">
        <f>IF(H122&lt;&gt;"",$F122*H122,"")</f>
        <v/>
      </c>
      <c r="J122" s="55"/>
    </row>
    <row r="123" spans="1:11" ht="8.1" customHeight="1" x14ac:dyDescent="0.2">
      <c r="A123" s="74"/>
    </row>
    <row r="124" spans="1:11" ht="48" x14ac:dyDescent="0.2">
      <c r="A124" s="74"/>
      <c r="B124" s="51" t="s">
        <v>388</v>
      </c>
      <c r="C124" s="51" t="s">
        <v>15</v>
      </c>
      <c r="D124" s="52" t="s">
        <v>68</v>
      </c>
      <c r="E124" s="52" t="s">
        <v>13</v>
      </c>
      <c r="F124" s="53">
        <v>1</v>
      </c>
      <c r="G124" s="51" t="s">
        <v>11</v>
      </c>
      <c r="H124" s="54"/>
      <c r="I124" s="55" t="str">
        <f>IF(H124&lt;&gt;"",$F124*H124,"")</f>
        <v/>
      </c>
      <c r="J124" s="55"/>
    </row>
    <row r="125" spans="1:11" ht="8.1" customHeight="1" x14ac:dyDescent="0.2">
      <c r="A125" s="74"/>
    </row>
    <row r="126" spans="1:11" ht="24" x14ac:dyDescent="0.2">
      <c r="A126" s="74"/>
      <c r="B126" s="51" t="s">
        <v>389</v>
      </c>
      <c r="C126" s="51" t="s">
        <v>69</v>
      </c>
      <c r="D126" s="52" t="s">
        <v>70</v>
      </c>
      <c r="E126" s="52" t="s">
        <v>13</v>
      </c>
      <c r="F126" s="53">
        <v>3</v>
      </c>
      <c r="G126" s="51" t="s">
        <v>11</v>
      </c>
      <c r="H126" s="54"/>
      <c r="I126" s="55" t="str">
        <f>IF(H126&lt;&gt;"",$F126*H126,"")</f>
        <v/>
      </c>
      <c r="J126" s="55"/>
    </row>
    <row r="127" spans="1:11" ht="8.1" customHeight="1" x14ac:dyDescent="0.2">
      <c r="A127" s="74"/>
    </row>
    <row r="128" spans="1:11" ht="24" x14ac:dyDescent="0.2">
      <c r="A128" s="74"/>
      <c r="B128" s="51" t="s">
        <v>390</v>
      </c>
      <c r="C128" s="51" t="s">
        <v>71</v>
      </c>
      <c r="D128" s="52" t="s">
        <v>37</v>
      </c>
      <c r="E128" s="52" t="s">
        <v>13</v>
      </c>
      <c r="F128" s="53">
        <v>20</v>
      </c>
      <c r="G128" s="51" t="s">
        <v>11</v>
      </c>
      <c r="H128" s="54"/>
      <c r="I128" s="55" t="str">
        <f>IF(H128&lt;&gt;"",$F128*H128,"")</f>
        <v/>
      </c>
      <c r="J128" s="55"/>
    </row>
    <row r="129" spans="1:11" ht="8.1" customHeight="1" x14ac:dyDescent="0.2">
      <c r="A129" s="74"/>
    </row>
    <row r="130" spans="1:11" ht="24" x14ac:dyDescent="0.2">
      <c r="A130" s="74"/>
      <c r="B130" s="51" t="s">
        <v>391</v>
      </c>
      <c r="C130" s="51" t="s">
        <v>72</v>
      </c>
      <c r="D130" s="52" t="s">
        <v>40</v>
      </c>
      <c r="E130" s="52" t="s">
        <v>13</v>
      </c>
      <c r="F130" s="53">
        <v>28</v>
      </c>
      <c r="G130" s="51" t="s">
        <v>11</v>
      </c>
      <c r="H130" s="54"/>
      <c r="I130" s="55" t="str">
        <f>IF(H130&lt;&gt;"",$F130*H130,"")</f>
        <v/>
      </c>
      <c r="J130" s="55"/>
    </row>
    <row r="131" spans="1:11" ht="8.1" customHeight="1" x14ac:dyDescent="0.2">
      <c r="A131" s="74"/>
    </row>
    <row r="132" spans="1:11" ht="36" x14ac:dyDescent="0.2">
      <c r="A132" s="74"/>
      <c r="B132" s="56" t="s">
        <v>392</v>
      </c>
      <c r="C132" s="56"/>
      <c r="D132" s="57" t="s">
        <v>806</v>
      </c>
      <c r="E132" s="57" t="s">
        <v>13</v>
      </c>
      <c r="F132" s="58">
        <v>3</v>
      </c>
      <c r="G132" s="56" t="s">
        <v>11</v>
      </c>
      <c r="H132" s="59"/>
      <c r="I132" s="60" t="str">
        <f>IF(H132&lt;&gt;"",$F132*H132,"")</f>
        <v/>
      </c>
      <c r="J132" s="60"/>
    </row>
    <row r="133" spans="1:11" x14ac:dyDescent="0.2">
      <c r="A133" s="74"/>
      <c r="B133" s="61"/>
      <c r="C133" s="62"/>
      <c r="D133" s="66" t="s">
        <v>49</v>
      </c>
      <c r="E133" s="63"/>
      <c r="F133" s="64"/>
      <c r="G133" s="61"/>
      <c r="H133" s="65"/>
      <c r="I133" s="65"/>
      <c r="J133" s="65"/>
    </row>
    <row r="134" spans="1:11" ht="8.1" customHeight="1" x14ac:dyDescent="0.2">
      <c r="A134" s="74"/>
    </row>
    <row r="135" spans="1:11" x14ac:dyDescent="0.2">
      <c r="A135" s="74"/>
      <c r="B135" s="51" t="s">
        <v>393</v>
      </c>
      <c r="C135" s="51"/>
      <c r="D135" s="52" t="s">
        <v>62</v>
      </c>
      <c r="E135" s="52"/>
      <c r="F135" s="53">
        <v>1</v>
      </c>
      <c r="G135" s="51" t="s">
        <v>11</v>
      </c>
      <c r="H135" s="54"/>
      <c r="I135" s="55" t="str">
        <f>IF(H135&lt;&gt;"",$F135*H135,"")</f>
        <v/>
      </c>
      <c r="J135" s="55"/>
    </row>
    <row r="136" spans="1:11" ht="8.1" customHeight="1" x14ac:dyDescent="0.2">
      <c r="A136" s="74"/>
    </row>
    <row r="137" spans="1:11" x14ac:dyDescent="0.2">
      <c r="A137" s="74"/>
      <c r="B137" s="51" t="s">
        <v>394</v>
      </c>
      <c r="C137" s="51"/>
      <c r="D137" s="52" t="s">
        <v>63</v>
      </c>
      <c r="E137" s="52"/>
      <c r="F137" s="53">
        <v>1</v>
      </c>
      <c r="G137" s="51" t="s">
        <v>11</v>
      </c>
      <c r="H137" s="54"/>
      <c r="I137" s="55" t="str">
        <f>IF(H137&lt;&gt;"",$F137*H137,"")</f>
        <v/>
      </c>
      <c r="J137" s="55"/>
    </row>
    <row r="138" spans="1:11" ht="8.1" customHeight="1" x14ac:dyDescent="0.2">
      <c r="A138" s="74"/>
    </row>
    <row r="139" spans="1:11" x14ac:dyDescent="0.2">
      <c r="A139" s="74"/>
      <c r="B139" s="51" t="s">
        <v>395</v>
      </c>
      <c r="C139" s="51"/>
      <c r="D139" s="52" t="s">
        <v>64</v>
      </c>
      <c r="E139" s="52"/>
      <c r="F139" s="53">
        <v>1</v>
      </c>
      <c r="G139" s="51" t="s">
        <v>9</v>
      </c>
      <c r="H139" s="54"/>
      <c r="I139" s="55" t="str">
        <f>IF(H139&lt;&gt;"",$F139*H139,"")</f>
        <v/>
      </c>
      <c r="J139" s="55"/>
    </row>
    <row r="140" spans="1:11" ht="8.1" customHeight="1" x14ac:dyDescent="0.2">
      <c r="A140" s="74"/>
    </row>
    <row r="141" spans="1:11" ht="12.75" customHeight="1" thickBot="1" x14ac:dyDescent="0.25">
      <c r="A141" s="74"/>
      <c r="B141" s="46" t="s">
        <v>396</v>
      </c>
      <c r="C141" s="121" t="s">
        <v>73</v>
      </c>
      <c r="D141" s="121"/>
      <c r="E141" s="47"/>
      <c r="F141" s="48">
        <v>1</v>
      </c>
      <c r="G141" s="49" t="s">
        <v>9</v>
      </c>
      <c r="H141" s="50" t="str">
        <f>IF((SUM(I144:I205)&gt;0),SUM(I144:I205),"")</f>
        <v/>
      </c>
      <c r="I141" s="50" t="str">
        <f>IF(H141&lt;&gt;"",$F141*H141,"")</f>
        <v/>
      </c>
      <c r="J141" s="50"/>
      <c r="K141" s="73" t="s">
        <v>861</v>
      </c>
    </row>
    <row r="142" spans="1:11" ht="48" customHeight="1" thickTop="1" x14ac:dyDescent="0.2">
      <c r="A142" s="74"/>
      <c r="C142" s="123" t="s">
        <v>838</v>
      </c>
      <c r="D142" s="123"/>
    </row>
    <row r="143" spans="1:11" ht="8.1" customHeight="1" x14ac:dyDescent="0.2">
      <c r="A143" s="74"/>
    </row>
    <row r="144" spans="1:11" x14ac:dyDescent="0.2">
      <c r="A144" s="74"/>
      <c r="B144" s="51" t="s">
        <v>397</v>
      </c>
      <c r="C144" s="51"/>
      <c r="D144" s="52" t="s">
        <v>10</v>
      </c>
      <c r="E144" s="52"/>
      <c r="F144" s="53">
        <v>1</v>
      </c>
      <c r="G144" s="51" t="s">
        <v>11</v>
      </c>
      <c r="H144" s="54"/>
      <c r="I144" s="55" t="str">
        <f>IF(H144&lt;&gt;"",$F144*H144,"")</f>
        <v/>
      </c>
      <c r="J144" s="55"/>
    </row>
    <row r="145" spans="1:10" ht="8.1" customHeight="1" x14ac:dyDescent="0.2">
      <c r="A145" s="74"/>
    </row>
    <row r="146" spans="1:10" ht="48" x14ac:dyDescent="0.2">
      <c r="A146" s="74"/>
      <c r="B146" s="56" t="s">
        <v>398</v>
      </c>
      <c r="C146" s="56" t="s">
        <v>12</v>
      </c>
      <c r="D146" s="57" t="s">
        <v>805</v>
      </c>
      <c r="E146" s="57" t="s">
        <v>13</v>
      </c>
      <c r="F146" s="58">
        <v>1</v>
      </c>
      <c r="G146" s="56" t="s">
        <v>11</v>
      </c>
      <c r="H146" s="59"/>
      <c r="I146" s="60" t="str">
        <f>IF(H146&lt;&gt;"",$F146*H146,"")</f>
        <v/>
      </c>
      <c r="J146" s="60"/>
    </row>
    <row r="147" spans="1:10" ht="24" x14ac:dyDescent="0.2">
      <c r="A147" s="74"/>
      <c r="B147" s="61"/>
      <c r="C147" s="62"/>
      <c r="D147" s="66" t="s">
        <v>14</v>
      </c>
      <c r="E147" s="63"/>
      <c r="F147" s="64"/>
      <c r="G147" s="61"/>
      <c r="H147" s="65"/>
      <c r="I147" s="65"/>
      <c r="J147" s="65"/>
    </row>
    <row r="148" spans="1:10" ht="8.1" customHeight="1" x14ac:dyDescent="0.2">
      <c r="A148" s="74"/>
    </row>
    <row r="149" spans="1:10" ht="24" x14ac:dyDescent="0.2">
      <c r="A149" s="74"/>
      <c r="B149" s="51" t="s">
        <v>399</v>
      </c>
      <c r="C149" s="51"/>
      <c r="D149" s="52" t="s">
        <v>835</v>
      </c>
      <c r="E149" s="52"/>
      <c r="F149" s="53">
        <v>1</v>
      </c>
      <c r="G149" s="51" t="s">
        <v>9</v>
      </c>
      <c r="H149" s="54"/>
      <c r="I149" s="55" t="str">
        <f>IF(H149&lt;&gt;"",$F149*H149,"")</f>
        <v/>
      </c>
      <c r="J149" s="55"/>
    </row>
    <row r="150" spans="1:10" ht="8.1" customHeight="1" x14ac:dyDescent="0.2">
      <c r="A150" s="74"/>
    </row>
    <row r="151" spans="1:10" ht="48" x14ac:dyDescent="0.2">
      <c r="A151" s="74"/>
      <c r="B151" s="51" t="s">
        <v>400</v>
      </c>
      <c r="C151" s="51" t="s">
        <v>15</v>
      </c>
      <c r="D151" s="52" t="s">
        <v>16</v>
      </c>
      <c r="E151" s="52" t="s">
        <v>13</v>
      </c>
      <c r="F151" s="53">
        <v>1</v>
      </c>
      <c r="G151" s="51" t="s">
        <v>11</v>
      </c>
      <c r="H151" s="54"/>
      <c r="I151" s="55" t="str">
        <f>IF(H151&lt;&gt;"",$F151*H151,"")</f>
        <v/>
      </c>
      <c r="J151" s="55"/>
    </row>
    <row r="152" spans="1:10" ht="8.1" customHeight="1" x14ac:dyDescent="0.2">
      <c r="A152" s="74"/>
    </row>
    <row r="153" spans="1:10" ht="24" x14ac:dyDescent="0.2">
      <c r="A153" s="74"/>
      <c r="B153" s="51" t="s">
        <v>401</v>
      </c>
      <c r="C153" s="51" t="s">
        <v>17</v>
      </c>
      <c r="D153" s="52" t="s">
        <v>18</v>
      </c>
      <c r="E153" s="52" t="s">
        <v>13</v>
      </c>
      <c r="F153" s="53">
        <v>1</v>
      </c>
      <c r="G153" s="51" t="s">
        <v>11</v>
      </c>
      <c r="H153" s="54"/>
      <c r="I153" s="55" t="str">
        <f>IF(H153&lt;&gt;"",$F153*H153,"")</f>
        <v/>
      </c>
      <c r="J153" s="55"/>
    </row>
    <row r="154" spans="1:10" ht="8.1" customHeight="1" x14ac:dyDescent="0.2">
      <c r="A154" s="74"/>
    </row>
    <row r="155" spans="1:10" ht="48" x14ac:dyDescent="0.2">
      <c r="A155" s="74"/>
      <c r="B155" s="56" t="s">
        <v>402</v>
      </c>
      <c r="C155" s="56" t="s">
        <v>19</v>
      </c>
      <c r="D155" s="57" t="s">
        <v>836</v>
      </c>
      <c r="E155" s="57" t="s">
        <v>13</v>
      </c>
      <c r="F155" s="58">
        <v>3</v>
      </c>
      <c r="G155" s="56" t="s">
        <v>9</v>
      </c>
      <c r="H155" s="59"/>
      <c r="I155" s="60" t="str">
        <f>IF(H155&lt;&gt;"",$F155*H155,"")</f>
        <v/>
      </c>
      <c r="J155" s="60"/>
    </row>
    <row r="156" spans="1:10" x14ac:dyDescent="0.2">
      <c r="A156" s="74"/>
      <c r="B156" s="67"/>
      <c r="C156" s="68"/>
      <c r="D156" s="72" t="s">
        <v>20</v>
      </c>
      <c r="E156" s="69"/>
      <c r="F156" s="70"/>
      <c r="G156" s="67"/>
      <c r="H156" s="71"/>
      <c r="I156" s="71"/>
      <c r="J156" s="71"/>
    </row>
    <row r="157" spans="1:10" x14ac:dyDescent="0.2">
      <c r="A157" s="74"/>
      <c r="B157" s="67"/>
      <c r="C157" s="68"/>
      <c r="D157" s="72" t="s">
        <v>21</v>
      </c>
      <c r="E157" s="69"/>
      <c r="F157" s="70"/>
      <c r="G157" s="67"/>
      <c r="H157" s="71"/>
      <c r="I157" s="71"/>
      <c r="J157" s="71"/>
    </row>
    <row r="158" spans="1:10" x14ac:dyDescent="0.2">
      <c r="A158" s="74"/>
      <c r="B158" s="67"/>
      <c r="C158" s="68"/>
      <c r="D158" s="72" t="s">
        <v>22</v>
      </c>
      <c r="E158" s="69"/>
      <c r="F158" s="70"/>
      <c r="G158" s="67"/>
      <c r="H158" s="71"/>
      <c r="I158" s="71"/>
      <c r="J158" s="71"/>
    </row>
    <row r="159" spans="1:10" x14ac:dyDescent="0.2">
      <c r="A159" s="74"/>
      <c r="B159" s="61"/>
      <c r="C159" s="62"/>
      <c r="D159" s="66" t="s">
        <v>23</v>
      </c>
      <c r="E159" s="63"/>
      <c r="F159" s="64"/>
      <c r="G159" s="61"/>
      <c r="H159" s="65"/>
      <c r="I159" s="65"/>
      <c r="J159" s="65"/>
    </row>
    <row r="160" spans="1:10" ht="8.1" customHeight="1" x14ac:dyDescent="0.2">
      <c r="A160" s="74"/>
    </row>
    <row r="161" spans="1:10" ht="24" x14ac:dyDescent="0.2">
      <c r="A161" s="74"/>
      <c r="B161" s="51" t="s">
        <v>403</v>
      </c>
      <c r="C161" s="51" t="s">
        <v>24</v>
      </c>
      <c r="D161" s="52" t="s">
        <v>25</v>
      </c>
      <c r="E161" s="52" t="s">
        <v>13</v>
      </c>
      <c r="F161" s="53">
        <v>1</v>
      </c>
      <c r="G161" s="51" t="s">
        <v>11</v>
      </c>
      <c r="H161" s="54"/>
      <c r="I161" s="55" t="str">
        <f>IF(H161&lt;&gt;"",$F161*H161,"")</f>
        <v/>
      </c>
      <c r="J161" s="55"/>
    </row>
    <row r="162" spans="1:10" ht="8.1" customHeight="1" x14ac:dyDescent="0.2">
      <c r="A162" s="74"/>
    </row>
    <row r="163" spans="1:10" ht="24" x14ac:dyDescent="0.2">
      <c r="A163" s="74"/>
      <c r="B163" s="51" t="s">
        <v>404</v>
      </c>
      <c r="C163" s="51" t="s">
        <v>26</v>
      </c>
      <c r="D163" s="52" t="s">
        <v>27</v>
      </c>
      <c r="E163" s="52" t="s">
        <v>13</v>
      </c>
      <c r="F163" s="53">
        <v>1</v>
      </c>
      <c r="G163" s="51" t="s">
        <v>11</v>
      </c>
      <c r="H163" s="54"/>
      <c r="I163" s="55" t="str">
        <f>IF(H163&lt;&gt;"",$F163*H163,"")</f>
        <v/>
      </c>
      <c r="J163" s="55"/>
    </row>
    <row r="164" spans="1:10" ht="8.1" customHeight="1" x14ac:dyDescent="0.2">
      <c r="A164" s="74"/>
    </row>
    <row r="165" spans="1:10" ht="24" x14ac:dyDescent="0.2">
      <c r="A165" s="74"/>
      <c r="B165" s="51" t="s">
        <v>405</v>
      </c>
      <c r="C165" s="51" t="s">
        <v>28</v>
      </c>
      <c r="D165" s="52" t="s">
        <v>29</v>
      </c>
      <c r="E165" s="52" t="s">
        <v>13</v>
      </c>
      <c r="F165" s="53">
        <v>1</v>
      </c>
      <c r="G165" s="51" t="s">
        <v>11</v>
      </c>
      <c r="H165" s="54"/>
      <c r="I165" s="55" t="str">
        <f>IF(H165&lt;&gt;"",$F165*H165,"")</f>
        <v/>
      </c>
      <c r="J165" s="55"/>
    </row>
    <row r="166" spans="1:10" ht="8.1" customHeight="1" x14ac:dyDescent="0.2">
      <c r="A166" s="74"/>
    </row>
    <row r="167" spans="1:10" ht="24" x14ac:dyDescent="0.2">
      <c r="A167" s="74"/>
      <c r="B167" s="51" t="s">
        <v>406</v>
      </c>
      <c r="C167" s="51" t="s">
        <v>74</v>
      </c>
      <c r="D167" s="52" t="s">
        <v>33</v>
      </c>
      <c r="E167" s="52" t="s">
        <v>13</v>
      </c>
      <c r="F167" s="53">
        <v>2</v>
      </c>
      <c r="G167" s="51" t="s">
        <v>11</v>
      </c>
      <c r="H167" s="54"/>
      <c r="I167" s="55" t="str">
        <f>IF(H167&lt;&gt;"",$F167*H167,"")</f>
        <v/>
      </c>
      <c r="J167" s="55"/>
    </row>
    <row r="168" spans="1:10" ht="8.1" customHeight="1" x14ac:dyDescent="0.2">
      <c r="A168" s="74"/>
    </row>
    <row r="169" spans="1:10" ht="24" x14ac:dyDescent="0.2">
      <c r="A169" s="74"/>
      <c r="B169" s="51" t="s">
        <v>407</v>
      </c>
      <c r="C169" s="51" t="s">
        <v>36</v>
      </c>
      <c r="D169" s="52" t="s">
        <v>37</v>
      </c>
      <c r="E169" s="52" t="s">
        <v>13</v>
      </c>
      <c r="F169" s="53">
        <v>24</v>
      </c>
      <c r="G169" s="51" t="s">
        <v>11</v>
      </c>
      <c r="H169" s="54"/>
      <c r="I169" s="55" t="str">
        <f>IF(H169&lt;&gt;"",$F169*H169,"")</f>
        <v/>
      </c>
      <c r="J169" s="55"/>
    </row>
    <row r="170" spans="1:10" ht="8.1" customHeight="1" x14ac:dyDescent="0.2">
      <c r="A170" s="74"/>
    </row>
    <row r="171" spans="1:10" ht="24" x14ac:dyDescent="0.2">
      <c r="A171" s="74"/>
      <c r="B171" s="51" t="s">
        <v>408</v>
      </c>
      <c r="C171" s="51" t="s">
        <v>36</v>
      </c>
      <c r="D171" s="52" t="s">
        <v>40</v>
      </c>
      <c r="E171" s="52" t="s">
        <v>13</v>
      </c>
      <c r="F171" s="53">
        <v>6</v>
      </c>
      <c r="G171" s="51" t="s">
        <v>11</v>
      </c>
      <c r="H171" s="54"/>
      <c r="I171" s="55" t="str">
        <f>IF(H171&lt;&gt;"",$F171*H171,"")</f>
        <v/>
      </c>
      <c r="J171" s="55"/>
    </row>
    <row r="172" spans="1:10" ht="8.1" customHeight="1" x14ac:dyDescent="0.2">
      <c r="A172" s="74"/>
    </row>
    <row r="173" spans="1:10" ht="36" x14ac:dyDescent="0.2">
      <c r="A173" s="74"/>
      <c r="B173" s="56" t="s">
        <v>409</v>
      </c>
      <c r="C173" s="56"/>
      <c r="D173" s="57" t="s">
        <v>806</v>
      </c>
      <c r="E173" s="57" t="s">
        <v>13</v>
      </c>
      <c r="F173" s="58">
        <v>3</v>
      </c>
      <c r="G173" s="56" t="s">
        <v>11</v>
      </c>
      <c r="H173" s="59"/>
      <c r="I173" s="60" t="str">
        <f>IF(H173&lt;&gt;"",$F173*H173,"")</f>
        <v/>
      </c>
      <c r="J173" s="60"/>
    </row>
    <row r="174" spans="1:10" x14ac:dyDescent="0.2">
      <c r="A174" s="74"/>
      <c r="B174" s="61"/>
      <c r="C174" s="62"/>
      <c r="D174" s="66" t="s">
        <v>41</v>
      </c>
      <c r="E174" s="63"/>
      <c r="F174" s="64"/>
      <c r="G174" s="61"/>
      <c r="H174" s="65"/>
      <c r="I174" s="65"/>
      <c r="J174" s="65"/>
    </row>
    <row r="175" spans="1:10" ht="8.1" customHeight="1" x14ac:dyDescent="0.2">
      <c r="A175" s="74"/>
    </row>
    <row r="176" spans="1:10" ht="36" x14ac:dyDescent="0.2">
      <c r="A176" s="74"/>
      <c r="B176" s="56" t="s">
        <v>410</v>
      </c>
      <c r="C176" s="56"/>
      <c r="D176" s="57" t="s">
        <v>807</v>
      </c>
      <c r="E176" s="57" t="s">
        <v>13</v>
      </c>
      <c r="F176" s="58">
        <v>1</v>
      </c>
      <c r="G176" s="56" t="s">
        <v>11</v>
      </c>
      <c r="H176" s="59"/>
      <c r="I176" s="60" t="str">
        <f>IF(H176&lt;&gt;"",$F176*H176,"")</f>
        <v/>
      </c>
      <c r="J176" s="60"/>
    </row>
    <row r="177" spans="1:10" x14ac:dyDescent="0.2">
      <c r="A177" s="74"/>
      <c r="B177" s="61"/>
      <c r="C177" s="62"/>
      <c r="D177" s="66" t="s">
        <v>42</v>
      </c>
      <c r="E177" s="63"/>
      <c r="F177" s="64"/>
      <c r="G177" s="61"/>
      <c r="H177" s="65"/>
      <c r="I177" s="65"/>
      <c r="J177" s="65"/>
    </row>
    <row r="178" spans="1:10" ht="8.1" customHeight="1" x14ac:dyDescent="0.2">
      <c r="A178" s="74"/>
    </row>
    <row r="179" spans="1:10" ht="24" x14ac:dyDescent="0.2">
      <c r="A179" s="74"/>
      <c r="B179" s="51" t="s">
        <v>411</v>
      </c>
      <c r="C179" s="51" t="s">
        <v>43</v>
      </c>
      <c r="D179" s="52" t="s">
        <v>44</v>
      </c>
      <c r="E179" s="52" t="s">
        <v>13</v>
      </c>
      <c r="F179" s="53">
        <v>1</v>
      </c>
      <c r="G179" s="51" t="s">
        <v>11</v>
      </c>
      <c r="H179" s="54"/>
      <c r="I179" s="55" t="str">
        <f>IF(H179&lt;&gt;"",$F179*H179,"")</f>
        <v/>
      </c>
      <c r="J179" s="55"/>
    </row>
    <row r="180" spans="1:10" ht="8.1" customHeight="1" x14ac:dyDescent="0.2">
      <c r="A180" s="74"/>
    </row>
    <row r="181" spans="1:10" ht="48" x14ac:dyDescent="0.2">
      <c r="A181" s="74"/>
      <c r="B181" s="51" t="s">
        <v>412</v>
      </c>
      <c r="C181" s="51" t="s">
        <v>45</v>
      </c>
      <c r="D181" s="52" t="s">
        <v>46</v>
      </c>
      <c r="E181" s="52" t="s">
        <v>13</v>
      </c>
      <c r="F181" s="53">
        <v>1</v>
      </c>
      <c r="G181" s="51" t="s">
        <v>11</v>
      </c>
      <c r="H181" s="54"/>
      <c r="I181" s="55" t="str">
        <f>IF(H181&lt;&gt;"",$F181*H181,"")</f>
        <v/>
      </c>
      <c r="J181" s="55"/>
    </row>
    <row r="182" spans="1:10" ht="8.1" customHeight="1" x14ac:dyDescent="0.2">
      <c r="A182" s="74"/>
    </row>
    <row r="183" spans="1:10" ht="24" x14ac:dyDescent="0.2">
      <c r="A183" s="74"/>
      <c r="B183" s="51" t="s">
        <v>413</v>
      </c>
      <c r="C183" s="51" t="s">
        <v>75</v>
      </c>
      <c r="D183" s="52" t="s">
        <v>48</v>
      </c>
      <c r="E183" s="52" t="s">
        <v>13</v>
      </c>
      <c r="F183" s="53">
        <v>32</v>
      </c>
      <c r="G183" s="51" t="s">
        <v>11</v>
      </c>
      <c r="H183" s="54"/>
      <c r="I183" s="55" t="str">
        <f>IF(H183&lt;&gt;"",$F183*H183,"")</f>
        <v/>
      </c>
      <c r="J183" s="55"/>
    </row>
    <row r="184" spans="1:10" ht="8.1" customHeight="1" x14ac:dyDescent="0.2">
      <c r="A184" s="74"/>
    </row>
    <row r="185" spans="1:10" ht="36" x14ac:dyDescent="0.2">
      <c r="A185" s="74"/>
      <c r="B185" s="56" t="s">
        <v>414</v>
      </c>
      <c r="C185" s="56"/>
      <c r="D185" s="57" t="s">
        <v>806</v>
      </c>
      <c r="E185" s="57" t="s">
        <v>13</v>
      </c>
      <c r="F185" s="58">
        <v>1</v>
      </c>
      <c r="G185" s="56" t="s">
        <v>11</v>
      </c>
      <c r="H185" s="59"/>
      <c r="I185" s="60" t="str">
        <f>IF(H185&lt;&gt;"",$F185*H185,"")</f>
        <v/>
      </c>
      <c r="J185" s="60"/>
    </row>
    <row r="186" spans="1:10" x14ac:dyDescent="0.2">
      <c r="A186" s="74"/>
      <c r="B186" s="61"/>
      <c r="C186" s="62"/>
      <c r="D186" s="66" t="s">
        <v>49</v>
      </c>
      <c r="E186" s="63"/>
      <c r="F186" s="64"/>
      <c r="G186" s="61"/>
      <c r="H186" s="65"/>
      <c r="I186" s="65"/>
      <c r="J186" s="65"/>
    </row>
    <row r="187" spans="1:10" ht="8.1" customHeight="1" x14ac:dyDescent="0.2">
      <c r="A187" s="74"/>
    </row>
    <row r="188" spans="1:10" ht="24" x14ac:dyDescent="0.2">
      <c r="A188" s="74"/>
      <c r="B188" s="51" t="s">
        <v>415</v>
      </c>
      <c r="C188" s="51" t="s">
        <v>50</v>
      </c>
      <c r="D188" s="52" t="s">
        <v>51</v>
      </c>
      <c r="E188" s="52" t="s">
        <v>52</v>
      </c>
      <c r="F188" s="53">
        <v>8</v>
      </c>
      <c r="G188" s="51" t="s">
        <v>11</v>
      </c>
      <c r="H188" s="54"/>
      <c r="I188" s="55" t="str">
        <f>IF(H188&lt;&gt;"",$F188*H188,"")</f>
        <v/>
      </c>
      <c r="J188" s="55"/>
    </row>
    <row r="189" spans="1:10" ht="8.1" customHeight="1" x14ac:dyDescent="0.2">
      <c r="A189" s="74"/>
    </row>
    <row r="190" spans="1:10" ht="24" x14ac:dyDescent="0.2">
      <c r="A190" s="74"/>
      <c r="B190" s="51" t="s">
        <v>416</v>
      </c>
      <c r="C190" s="51" t="s">
        <v>53</v>
      </c>
      <c r="D190" s="52" t="s">
        <v>54</v>
      </c>
      <c r="E190" s="52" t="s">
        <v>52</v>
      </c>
      <c r="F190" s="53">
        <v>35</v>
      </c>
      <c r="G190" s="51" t="s">
        <v>11</v>
      </c>
      <c r="H190" s="54"/>
      <c r="I190" s="55" t="str">
        <f>IF(H190&lt;&gt;"",$F190*H190,"")</f>
        <v/>
      </c>
      <c r="J190" s="55"/>
    </row>
    <row r="191" spans="1:10" ht="8.1" customHeight="1" x14ac:dyDescent="0.2">
      <c r="A191" s="74"/>
    </row>
    <row r="192" spans="1:10" ht="24" x14ac:dyDescent="0.2">
      <c r="A192" s="74"/>
      <c r="B192" s="51" t="s">
        <v>417</v>
      </c>
      <c r="C192" s="51" t="s">
        <v>55</v>
      </c>
      <c r="D192" s="52" t="s">
        <v>56</v>
      </c>
      <c r="E192" s="52" t="s">
        <v>52</v>
      </c>
      <c r="F192" s="53">
        <v>40</v>
      </c>
      <c r="G192" s="51" t="s">
        <v>11</v>
      </c>
      <c r="H192" s="54"/>
      <c r="I192" s="55" t="str">
        <f>IF(H192&lt;&gt;"",$F192*H192,"")</f>
        <v/>
      </c>
      <c r="J192" s="55"/>
    </row>
    <row r="193" spans="1:11" ht="8.1" customHeight="1" x14ac:dyDescent="0.2">
      <c r="A193" s="74"/>
    </row>
    <row r="194" spans="1:11" ht="24" x14ac:dyDescent="0.2">
      <c r="A194" s="74"/>
      <c r="B194" s="51" t="s">
        <v>418</v>
      </c>
      <c r="C194" s="51"/>
      <c r="D194" s="52" t="s">
        <v>57</v>
      </c>
      <c r="E194" s="52" t="s">
        <v>58</v>
      </c>
      <c r="F194" s="53">
        <v>6</v>
      </c>
      <c r="G194" s="51" t="s">
        <v>59</v>
      </c>
      <c r="H194" s="54"/>
      <c r="I194" s="55" t="str">
        <f>IF(H194&lt;&gt;"",$F194*H194,"")</f>
        <v/>
      </c>
      <c r="J194" s="55"/>
    </row>
    <row r="195" spans="1:11" ht="8.1" customHeight="1" x14ac:dyDescent="0.2">
      <c r="A195" s="74"/>
    </row>
    <row r="196" spans="1:11" ht="24" x14ac:dyDescent="0.2">
      <c r="A196" s="74"/>
      <c r="B196" s="51" t="s">
        <v>419</v>
      </c>
      <c r="C196" s="51"/>
      <c r="D196" s="52" t="s">
        <v>60</v>
      </c>
      <c r="E196" s="52" t="s">
        <v>58</v>
      </c>
      <c r="F196" s="53">
        <v>6</v>
      </c>
      <c r="G196" s="51" t="s">
        <v>59</v>
      </c>
      <c r="H196" s="54"/>
      <c r="I196" s="55" t="str">
        <f>IF(H196&lt;&gt;"",$F196*H196,"")</f>
        <v/>
      </c>
      <c r="J196" s="55"/>
    </row>
    <row r="197" spans="1:11" ht="8.1" customHeight="1" x14ac:dyDescent="0.2">
      <c r="A197" s="74"/>
    </row>
    <row r="198" spans="1:11" x14ac:dyDescent="0.2">
      <c r="A198" s="74"/>
      <c r="B198" s="51" t="s">
        <v>420</v>
      </c>
      <c r="C198" s="51"/>
      <c r="D198" s="52" t="s">
        <v>61</v>
      </c>
      <c r="E198" s="52"/>
      <c r="F198" s="53">
        <v>10</v>
      </c>
      <c r="G198" s="51" t="s">
        <v>59</v>
      </c>
      <c r="H198" s="54"/>
      <c r="I198" s="55" t="str">
        <f>IF(H198&lt;&gt;"",$F198*H198,"")</f>
        <v/>
      </c>
      <c r="J198" s="55"/>
    </row>
    <row r="199" spans="1:11" ht="8.1" customHeight="1" x14ac:dyDescent="0.2">
      <c r="A199" s="74"/>
    </row>
    <row r="200" spans="1:11" x14ac:dyDescent="0.2">
      <c r="A200" s="74"/>
      <c r="B200" s="51" t="s">
        <v>421</v>
      </c>
      <c r="C200" s="51"/>
      <c r="D200" s="52" t="s">
        <v>62</v>
      </c>
      <c r="E200" s="52"/>
      <c r="F200" s="53">
        <v>5</v>
      </c>
      <c r="G200" s="51" t="s">
        <v>9</v>
      </c>
      <c r="H200" s="54"/>
      <c r="I200" s="55" t="str">
        <f>IF(H200&lt;&gt;"",$F200*H200,"")</f>
        <v/>
      </c>
      <c r="J200" s="55"/>
    </row>
    <row r="201" spans="1:11" ht="8.1" customHeight="1" x14ac:dyDescent="0.2">
      <c r="A201" s="74"/>
    </row>
    <row r="202" spans="1:11" x14ac:dyDescent="0.2">
      <c r="A202" s="74"/>
      <c r="B202" s="51" t="s">
        <v>422</v>
      </c>
      <c r="C202" s="51"/>
      <c r="D202" s="52" t="s">
        <v>63</v>
      </c>
      <c r="E202" s="52"/>
      <c r="F202" s="53">
        <v>1</v>
      </c>
      <c r="G202" s="51" t="s">
        <v>11</v>
      </c>
      <c r="H202" s="54"/>
      <c r="I202" s="55" t="str">
        <f>IF(H202&lt;&gt;"",$F202*H202,"")</f>
        <v/>
      </c>
      <c r="J202" s="55"/>
    </row>
    <row r="203" spans="1:11" ht="8.1" customHeight="1" x14ac:dyDescent="0.2">
      <c r="A203" s="74"/>
    </row>
    <row r="204" spans="1:11" x14ac:dyDescent="0.2">
      <c r="A204" s="74"/>
      <c r="B204" s="51" t="s">
        <v>423</v>
      </c>
      <c r="C204" s="51"/>
      <c r="D204" s="52" t="s">
        <v>64</v>
      </c>
      <c r="E204" s="52"/>
      <c r="F204" s="53">
        <v>1</v>
      </c>
      <c r="G204" s="51" t="s">
        <v>9</v>
      </c>
      <c r="H204" s="54"/>
      <c r="I204" s="55" t="str">
        <f>IF(H204&lt;&gt;"",$F204*H204,"")</f>
        <v/>
      </c>
      <c r="J204" s="55"/>
    </row>
    <row r="205" spans="1:11" ht="8.1" customHeight="1" x14ac:dyDescent="0.2">
      <c r="A205" s="74"/>
    </row>
    <row r="206" spans="1:11" ht="12.75" customHeight="1" thickBot="1" x14ac:dyDescent="0.25">
      <c r="A206" s="74"/>
      <c r="B206" s="46" t="s">
        <v>424</v>
      </c>
      <c r="C206" s="121" t="s">
        <v>76</v>
      </c>
      <c r="D206" s="121"/>
      <c r="E206" s="47"/>
      <c r="F206" s="48">
        <v>1</v>
      </c>
      <c r="G206" s="49" t="s">
        <v>9</v>
      </c>
      <c r="H206" s="50" t="str">
        <f>IF((SUM(I209:I272)&gt;0),SUM(I209:I272),"")</f>
        <v/>
      </c>
      <c r="I206" s="50" t="str">
        <f>IF(H206&lt;&gt;"",$F206*H206,"")</f>
        <v/>
      </c>
      <c r="J206" s="50"/>
      <c r="K206" s="73" t="s">
        <v>861</v>
      </c>
    </row>
    <row r="207" spans="1:11" ht="48" customHeight="1" thickTop="1" x14ac:dyDescent="0.2">
      <c r="A207" s="74"/>
      <c r="C207" s="123" t="s">
        <v>839</v>
      </c>
      <c r="D207" s="123"/>
    </row>
    <row r="208" spans="1:11" ht="8.1" customHeight="1" x14ac:dyDescent="0.2">
      <c r="A208" s="74"/>
    </row>
    <row r="209" spans="1:10" x14ac:dyDescent="0.2">
      <c r="A209" s="74"/>
      <c r="B209" s="51" t="s">
        <v>425</v>
      </c>
      <c r="C209" s="51"/>
      <c r="D209" s="52" t="s">
        <v>10</v>
      </c>
      <c r="E209" s="52"/>
      <c r="F209" s="53">
        <v>1</v>
      </c>
      <c r="G209" s="51" t="s">
        <v>11</v>
      </c>
      <c r="H209" s="54"/>
      <c r="I209" s="55" t="str">
        <f>IF(H209&lt;&gt;"",$F209*H209,"")</f>
        <v/>
      </c>
      <c r="J209" s="55"/>
    </row>
    <row r="210" spans="1:10" ht="8.1" customHeight="1" x14ac:dyDescent="0.2">
      <c r="A210" s="74"/>
    </row>
    <row r="211" spans="1:10" ht="48" x14ac:dyDescent="0.2">
      <c r="A211" s="74"/>
      <c r="B211" s="56" t="s">
        <v>426</v>
      </c>
      <c r="C211" s="56" t="s">
        <v>12</v>
      </c>
      <c r="D211" s="57" t="s">
        <v>805</v>
      </c>
      <c r="E211" s="57" t="s">
        <v>13</v>
      </c>
      <c r="F211" s="58">
        <v>1</v>
      </c>
      <c r="G211" s="56" t="s">
        <v>11</v>
      </c>
      <c r="H211" s="59"/>
      <c r="I211" s="60" t="str">
        <f>IF(H211&lt;&gt;"",$F211*H211,"")</f>
        <v/>
      </c>
      <c r="J211" s="60"/>
    </row>
    <row r="212" spans="1:10" ht="24" x14ac:dyDescent="0.2">
      <c r="A212" s="74"/>
      <c r="B212" s="61"/>
      <c r="C212" s="62"/>
      <c r="D212" s="66" t="s">
        <v>14</v>
      </c>
      <c r="E212" s="63"/>
      <c r="F212" s="64"/>
      <c r="G212" s="61"/>
      <c r="H212" s="65"/>
      <c r="I212" s="65"/>
      <c r="J212" s="65"/>
    </row>
    <row r="213" spans="1:10" ht="8.1" customHeight="1" x14ac:dyDescent="0.2">
      <c r="A213" s="74"/>
    </row>
    <row r="214" spans="1:10" ht="24" x14ac:dyDescent="0.2">
      <c r="A214" s="74"/>
      <c r="B214" s="51" t="s">
        <v>427</v>
      </c>
      <c r="C214" s="51"/>
      <c r="D214" s="52" t="s">
        <v>835</v>
      </c>
      <c r="E214" s="52"/>
      <c r="F214" s="53">
        <v>1</v>
      </c>
      <c r="G214" s="51" t="s">
        <v>9</v>
      </c>
      <c r="H214" s="54"/>
      <c r="I214" s="55" t="str">
        <f>IF(H214&lt;&gt;"",$F214*H214,"")</f>
        <v/>
      </c>
      <c r="J214" s="55"/>
    </row>
    <row r="215" spans="1:10" ht="8.1" customHeight="1" x14ac:dyDescent="0.2">
      <c r="A215" s="74"/>
    </row>
    <row r="216" spans="1:10" ht="48" x14ac:dyDescent="0.2">
      <c r="A216" s="74"/>
      <c r="B216" s="51" t="s">
        <v>428</v>
      </c>
      <c r="C216" s="51" t="s">
        <v>15</v>
      </c>
      <c r="D216" s="52" t="s">
        <v>16</v>
      </c>
      <c r="E216" s="52" t="s">
        <v>13</v>
      </c>
      <c r="F216" s="53">
        <v>1</v>
      </c>
      <c r="G216" s="51" t="s">
        <v>11</v>
      </c>
      <c r="H216" s="54"/>
      <c r="I216" s="55" t="str">
        <f>IF(H216&lt;&gt;"",$F216*H216,"")</f>
        <v/>
      </c>
      <c r="J216" s="55"/>
    </row>
    <row r="217" spans="1:10" ht="8.1" customHeight="1" x14ac:dyDescent="0.2">
      <c r="A217" s="74"/>
    </row>
    <row r="218" spans="1:10" ht="24" x14ac:dyDescent="0.2">
      <c r="A218" s="74"/>
      <c r="B218" s="51" t="s">
        <v>429</v>
      </c>
      <c r="C218" s="51" t="s">
        <v>17</v>
      </c>
      <c r="D218" s="52" t="s">
        <v>18</v>
      </c>
      <c r="E218" s="52" t="s">
        <v>13</v>
      </c>
      <c r="F218" s="53">
        <v>1</v>
      </c>
      <c r="G218" s="51" t="s">
        <v>11</v>
      </c>
      <c r="H218" s="54"/>
      <c r="I218" s="55" t="str">
        <f>IF(H218&lt;&gt;"",$F218*H218,"")</f>
        <v/>
      </c>
      <c r="J218" s="55"/>
    </row>
    <row r="219" spans="1:10" ht="8.1" customHeight="1" x14ac:dyDescent="0.2">
      <c r="A219" s="74"/>
    </row>
    <row r="220" spans="1:10" ht="48" x14ac:dyDescent="0.2">
      <c r="A220" s="74"/>
      <c r="B220" s="56" t="s">
        <v>430</v>
      </c>
      <c r="C220" s="56" t="s">
        <v>19</v>
      </c>
      <c r="D220" s="57" t="s">
        <v>862</v>
      </c>
      <c r="E220" s="57" t="s">
        <v>13</v>
      </c>
      <c r="F220" s="58">
        <v>3</v>
      </c>
      <c r="G220" s="56" t="s">
        <v>9</v>
      </c>
      <c r="H220" s="59"/>
      <c r="I220" s="60" t="str">
        <f>IF(H220&lt;&gt;"",$F220*H220,"")</f>
        <v/>
      </c>
      <c r="J220" s="60"/>
    </row>
    <row r="221" spans="1:10" x14ac:dyDescent="0.2">
      <c r="A221" s="74"/>
      <c r="B221" s="67"/>
      <c r="C221" s="68"/>
      <c r="D221" s="72" t="s">
        <v>20</v>
      </c>
      <c r="E221" s="69"/>
      <c r="F221" s="70"/>
      <c r="G221" s="67"/>
      <c r="H221" s="71"/>
      <c r="I221" s="71"/>
      <c r="J221" s="71"/>
    </row>
    <row r="222" spans="1:10" x14ac:dyDescent="0.2">
      <c r="A222" s="74"/>
      <c r="B222" s="67"/>
      <c r="C222" s="68"/>
      <c r="D222" s="72" t="s">
        <v>21</v>
      </c>
      <c r="E222" s="69"/>
      <c r="F222" s="70"/>
      <c r="G222" s="67"/>
      <c r="H222" s="71"/>
      <c r="I222" s="71"/>
      <c r="J222" s="71"/>
    </row>
    <row r="223" spans="1:10" x14ac:dyDescent="0.2">
      <c r="A223" s="74"/>
      <c r="B223" s="67"/>
      <c r="C223" s="68"/>
      <c r="D223" s="72" t="s">
        <v>22</v>
      </c>
      <c r="E223" s="69"/>
      <c r="F223" s="70"/>
      <c r="G223" s="67"/>
      <c r="H223" s="71"/>
      <c r="I223" s="71"/>
      <c r="J223" s="71"/>
    </row>
    <row r="224" spans="1:10" x14ac:dyDescent="0.2">
      <c r="A224" s="74"/>
      <c r="B224" s="61"/>
      <c r="C224" s="62"/>
      <c r="D224" s="66" t="s">
        <v>23</v>
      </c>
      <c r="E224" s="63"/>
      <c r="F224" s="64"/>
      <c r="G224" s="61"/>
      <c r="H224" s="65"/>
      <c r="I224" s="65"/>
      <c r="J224" s="65"/>
    </row>
    <row r="225" spans="1:10" ht="8.1" customHeight="1" x14ac:dyDescent="0.2">
      <c r="A225" s="74"/>
    </row>
    <row r="226" spans="1:10" ht="24" x14ac:dyDescent="0.2">
      <c r="A226" s="74"/>
      <c r="B226" s="51" t="s">
        <v>431</v>
      </c>
      <c r="C226" s="51" t="s">
        <v>24</v>
      </c>
      <c r="D226" s="52" t="s">
        <v>25</v>
      </c>
      <c r="E226" s="52" t="s">
        <v>13</v>
      </c>
      <c r="F226" s="53">
        <v>1</v>
      </c>
      <c r="G226" s="51" t="s">
        <v>11</v>
      </c>
      <c r="H226" s="54"/>
      <c r="I226" s="55" t="str">
        <f>IF(H226&lt;&gt;"",$F226*H226,"")</f>
        <v/>
      </c>
      <c r="J226" s="55"/>
    </row>
    <row r="227" spans="1:10" ht="8.1" customHeight="1" x14ac:dyDescent="0.2">
      <c r="A227" s="74"/>
    </row>
    <row r="228" spans="1:10" ht="24" x14ac:dyDescent="0.2">
      <c r="A228" s="74"/>
      <c r="B228" s="51" t="s">
        <v>432</v>
      </c>
      <c r="C228" s="51" t="s">
        <v>26</v>
      </c>
      <c r="D228" s="52" t="s">
        <v>27</v>
      </c>
      <c r="E228" s="52" t="s">
        <v>13</v>
      </c>
      <c r="F228" s="53">
        <v>1</v>
      </c>
      <c r="G228" s="51" t="s">
        <v>11</v>
      </c>
      <c r="H228" s="54"/>
      <c r="I228" s="55" t="str">
        <f>IF(H228&lt;&gt;"",$F228*H228,"")</f>
        <v/>
      </c>
      <c r="J228" s="55"/>
    </row>
    <row r="229" spans="1:10" ht="8.1" customHeight="1" x14ac:dyDescent="0.2">
      <c r="A229" s="74"/>
    </row>
    <row r="230" spans="1:10" ht="24" x14ac:dyDescent="0.2">
      <c r="A230" s="74"/>
      <c r="B230" s="51" t="s">
        <v>433</v>
      </c>
      <c r="C230" s="51" t="s">
        <v>28</v>
      </c>
      <c r="D230" s="52" t="s">
        <v>29</v>
      </c>
      <c r="E230" s="52" t="s">
        <v>13</v>
      </c>
      <c r="F230" s="53">
        <v>1</v>
      </c>
      <c r="G230" s="51" t="s">
        <v>11</v>
      </c>
      <c r="H230" s="54"/>
      <c r="I230" s="55" t="str">
        <f>IF(H230&lt;&gt;"",$F230*H230,"")</f>
        <v/>
      </c>
      <c r="J230" s="55"/>
    </row>
    <row r="231" spans="1:10" ht="8.1" customHeight="1" x14ac:dyDescent="0.2">
      <c r="A231" s="74"/>
    </row>
    <row r="232" spans="1:10" ht="24" x14ac:dyDescent="0.2">
      <c r="A232" s="74"/>
      <c r="B232" s="51" t="s">
        <v>434</v>
      </c>
      <c r="C232" s="51" t="s">
        <v>30</v>
      </c>
      <c r="D232" s="52" t="s">
        <v>31</v>
      </c>
      <c r="E232" s="52" t="s">
        <v>13</v>
      </c>
      <c r="F232" s="53">
        <v>1</v>
      </c>
      <c r="G232" s="51" t="s">
        <v>11</v>
      </c>
      <c r="H232" s="54"/>
      <c r="I232" s="55" t="str">
        <f>IF(H232&lt;&gt;"",$F232*H232,"")</f>
        <v/>
      </c>
      <c r="J232" s="55"/>
    </row>
    <row r="233" spans="1:10" ht="8.1" customHeight="1" x14ac:dyDescent="0.2">
      <c r="A233" s="74"/>
    </row>
    <row r="234" spans="1:10" ht="24" x14ac:dyDescent="0.2">
      <c r="A234" s="74"/>
      <c r="B234" s="51" t="s">
        <v>435</v>
      </c>
      <c r="C234" s="51" t="s">
        <v>77</v>
      </c>
      <c r="D234" s="52" t="s">
        <v>33</v>
      </c>
      <c r="E234" s="52" t="s">
        <v>13</v>
      </c>
      <c r="F234" s="53">
        <v>1</v>
      </c>
      <c r="G234" s="51" t="s">
        <v>11</v>
      </c>
      <c r="H234" s="54"/>
      <c r="I234" s="55" t="str">
        <f>IF(H234&lt;&gt;"",$F234*H234,"")</f>
        <v/>
      </c>
      <c r="J234" s="55"/>
    </row>
    <row r="235" spans="1:10" ht="8.1" customHeight="1" x14ac:dyDescent="0.2">
      <c r="A235" s="74"/>
    </row>
    <row r="236" spans="1:10" ht="24" x14ac:dyDescent="0.2">
      <c r="A236" s="74"/>
      <c r="B236" s="51" t="s">
        <v>436</v>
      </c>
      <c r="C236" s="51" t="s">
        <v>36</v>
      </c>
      <c r="D236" s="52" t="s">
        <v>37</v>
      </c>
      <c r="E236" s="52" t="s">
        <v>13</v>
      </c>
      <c r="F236" s="53">
        <v>27</v>
      </c>
      <c r="G236" s="51" t="s">
        <v>11</v>
      </c>
      <c r="H236" s="54"/>
      <c r="I236" s="55" t="str">
        <f>IF(H236&lt;&gt;"",$F236*H236,"")</f>
        <v/>
      </c>
      <c r="J236" s="55"/>
    </row>
    <row r="237" spans="1:10" ht="8.1" customHeight="1" x14ac:dyDescent="0.2">
      <c r="A237" s="74"/>
    </row>
    <row r="238" spans="1:10" ht="24" x14ac:dyDescent="0.2">
      <c r="A238" s="74"/>
      <c r="B238" s="51" t="s">
        <v>437</v>
      </c>
      <c r="C238" s="51" t="s">
        <v>36</v>
      </c>
      <c r="D238" s="52" t="s">
        <v>40</v>
      </c>
      <c r="E238" s="52" t="s">
        <v>13</v>
      </c>
      <c r="F238" s="53">
        <v>6</v>
      </c>
      <c r="G238" s="51" t="s">
        <v>11</v>
      </c>
      <c r="H238" s="54"/>
      <c r="I238" s="55" t="str">
        <f>IF(H238&lt;&gt;"",$F238*H238,"")</f>
        <v/>
      </c>
      <c r="J238" s="55"/>
    </row>
    <row r="239" spans="1:10" ht="8.1" customHeight="1" x14ac:dyDescent="0.2">
      <c r="A239" s="74"/>
    </row>
    <row r="240" spans="1:10" ht="36" x14ac:dyDescent="0.2">
      <c r="A240" s="74"/>
      <c r="B240" s="56" t="s">
        <v>438</v>
      </c>
      <c r="C240" s="56"/>
      <c r="D240" s="57" t="s">
        <v>806</v>
      </c>
      <c r="E240" s="57" t="s">
        <v>13</v>
      </c>
      <c r="F240" s="58">
        <v>3</v>
      </c>
      <c r="G240" s="56" t="s">
        <v>11</v>
      </c>
      <c r="H240" s="59"/>
      <c r="I240" s="60" t="str">
        <f>IF(H240&lt;&gt;"",$F240*H240,"")</f>
        <v/>
      </c>
      <c r="J240" s="60"/>
    </row>
    <row r="241" spans="1:10" x14ac:dyDescent="0.2">
      <c r="A241" s="74"/>
      <c r="B241" s="61"/>
      <c r="C241" s="62"/>
      <c r="D241" s="66" t="s">
        <v>41</v>
      </c>
      <c r="E241" s="63"/>
      <c r="F241" s="64"/>
      <c r="G241" s="61"/>
      <c r="H241" s="65"/>
      <c r="I241" s="65"/>
      <c r="J241" s="65"/>
    </row>
    <row r="242" spans="1:10" ht="8.1" customHeight="1" x14ac:dyDescent="0.2">
      <c r="A242" s="74"/>
    </row>
    <row r="243" spans="1:10" ht="36" x14ac:dyDescent="0.2">
      <c r="A243" s="74"/>
      <c r="B243" s="56" t="s">
        <v>439</v>
      </c>
      <c r="C243" s="56"/>
      <c r="D243" s="57" t="s">
        <v>807</v>
      </c>
      <c r="E243" s="57" t="s">
        <v>13</v>
      </c>
      <c r="F243" s="58">
        <v>1</v>
      </c>
      <c r="G243" s="56" t="s">
        <v>11</v>
      </c>
      <c r="H243" s="59"/>
      <c r="I243" s="60" t="str">
        <f>IF(H243&lt;&gt;"",$F243*H243,"")</f>
        <v/>
      </c>
      <c r="J243" s="60"/>
    </row>
    <row r="244" spans="1:10" x14ac:dyDescent="0.2">
      <c r="A244" s="74"/>
      <c r="B244" s="61"/>
      <c r="C244" s="62"/>
      <c r="D244" s="66" t="s">
        <v>42</v>
      </c>
      <c r="E244" s="63"/>
      <c r="F244" s="64"/>
      <c r="G244" s="61"/>
      <c r="H244" s="65"/>
      <c r="I244" s="65"/>
      <c r="J244" s="65"/>
    </row>
    <row r="245" spans="1:10" ht="8.1" customHeight="1" x14ac:dyDescent="0.2">
      <c r="A245" s="74"/>
    </row>
    <row r="246" spans="1:10" ht="24" x14ac:dyDescent="0.2">
      <c r="A246" s="74"/>
      <c r="B246" s="51" t="s">
        <v>440</v>
      </c>
      <c r="C246" s="51" t="s">
        <v>43</v>
      </c>
      <c r="D246" s="52" t="s">
        <v>44</v>
      </c>
      <c r="E246" s="52" t="s">
        <v>13</v>
      </c>
      <c r="F246" s="53">
        <v>1</v>
      </c>
      <c r="G246" s="51" t="s">
        <v>11</v>
      </c>
      <c r="H246" s="54"/>
      <c r="I246" s="55" t="str">
        <f>IF(H246&lt;&gt;"",$F246*H246,"")</f>
        <v/>
      </c>
      <c r="J246" s="55"/>
    </row>
    <row r="247" spans="1:10" ht="8.1" customHeight="1" x14ac:dyDescent="0.2">
      <c r="A247" s="74"/>
    </row>
    <row r="248" spans="1:10" ht="48" x14ac:dyDescent="0.2">
      <c r="A248" s="74"/>
      <c r="B248" s="51" t="s">
        <v>441</v>
      </c>
      <c r="C248" s="51" t="s">
        <v>45</v>
      </c>
      <c r="D248" s="52" t="s">
        <v>46</v>
      </c>
      <c r="E248" s="52" t="s">
        <v>13</v>
      </c>
      <c r="F248" s="53">
        <v>1</v>
      </c>
      <c r="G248" s="51" t="s">
        <v>11</v>
      </c>
      <c r="H248" s="54"/>
      <c r="I248" s="55" t="str">
        <f>IF(H248&lt;&gt;"",$F248*H248,"")</f>
        <v/>
      </c>
      <c r="J248" s="55"/>
    </row>
    <row r="249" spans="1:10" ht="8.1" customHeight="1" x14ac:dyDescent="0.2">
      <c r="A249" s="74"/>
    </row>
    <row r="250" spans="1:10" ht="24" x14ac:dyDescent="0.2">
      <c r="A250" s="74"/>
      <c r="B250" s="51" t="s">
        <v>442</v>
      </c>
      <c r="C250" s="51" t="s">
        <v>75</v>
      </c>
      <c r="D250" s="52" t="s">
        <v>48</v>
      </c>
      <c r="E250" s="52" t="s">
        <v>13</v>
      </c>
      <c r="F250" s="53">
        <v>34</v>
      </c>
      <c r="G250" s="51" t="s">
        <v>11</v>
      </c>
      <c r="H250" s="54"/>
      <c r="I250" s="55" t="str">
        <f>IF(H250&lt;&gt;"",$F250*H250,"")</f>
        <v/>
      </c>
      <c r="J250" s="55"/>
    </row>
    <row r="251" spans="1:10" ht="8.1" customHeight="1" x14ac:dyDescent="0.2">
      <c r="A251" s="74"/>
    </row>
    <row r="252" spans="1:10" ht="36" x14ac:dyDescent="0.2">
      <c r="A252" s="74"/>
      <c r="B252" s="56" t="s">
        <v>443</v>
      </c>
      <c r="C252" s="56"/>
      <c r="D252" s="57" t="s">
        <v>806</v>
      </c>
      <c r="E252" s="57" t="s">
        <v>13</v>
      </c>
      <c r="F252" s="58">
        <v>1</v>
      </c>
      <c r="G252" s="56" t="s">
        <v>11</v>
      </c>
      <c r="H252" s="59"/>
      <c r="I252" s="60" t="str">
        <f>IF(H252&lt;&gt;"",$F252*H252,"")</f>
        <v/>
      </c>
      <c r="J252" s="60"/>
    </row>
    <row r="253" spans="1:10" x14ac:dyDescent="0.2">
      <c r="A253" s="74"/>
      <c r="B253" s="61"/>
      <c r="C253" s="62"/>
      <c r="D253" s="66" t="s">
        <v>49</v>
      </c>
      <c r="E253" s="63"/>
      <c r="F253" s="64"/>
      <c r="G253" s="61"/>
      <c r="H253" s="65"/>
      <c r="I253" s="65"/>
      <c r="J253" s="65"/>
    </row>
    <row r="254" spans="1:10" ht="8.1" customHeight="1" x14ac:dyDescent="0.2">
      <c r="A254" s="74"/>
    </row>
    <row r="255" spans="1:10" ht="24" x14ac:dyDescent="0.2">
      <c r="A255" s="74"/>
      <c r="B255" s="51" t="s">
        <v>444</v>
      </c>
      <c r="C255" s="51" t="s">
        <v>50</v>
      </c>
      <c r="D255" s="52" t="s">
        <v>51</v>
      </c>
      <c r="E255" s="52" t="s">
        <v>52</v>
      </c>
      <c r="F255" s="53">
        <v>8</v>
      </c>
      <c r="G255" s="51" t="s">
        <v>11</v>
      </c>
      <c r="H255" s="54"/>
      <c r="I255" s="55" t="str">
        <f>IF(H255&lt;&gt;"",$F255*H255,"")</f>
        <v/>
      </c>
      <c r="J255" s="55"/>
    </row>
    <row r="256" spans="1:10" ht="8.1" customHeight="1" x14ac:dyDescent="0.2">
      <c r="A256" s="74"/>
    </row>
    <row r="257" spans="1:10" ht="24" x14ac:dyDescent="0.2">
      <c r="A257" s="74"/>
      <c r="B257" s="51" t="s">
        <v>445</v>
      </c>
      <c r="C257" s="51" t="s">
        <v>53</v>
      </c>
      <c r="D257" s="52" t="s">
        <v>54</v>
      </c>
      <c r="E257" s="52" t="s">
        <v>52</v>
      </c>
      <c r="F257" s="53">
        <v>35</v>
      </c>
      <c r="G257" s="51" t="s">
        <v>11</v>
      </c>
      <c r="H257" s="54"/>
      <c r="I257" s="55" t="str">
        <f>IF(H257&lt;&gt;"",$F257*H257,"")</f>
        <v/>
      </c>
      <c r="J257" s="55"/>
    </row>
    <row r="258" spans="1:10" ht="8.1" customHeight="1" x14ac:dyDescent="0.2">
      <c r="A258" s="74"/>
    </row>
    <row r="259" spans="1:10" ht="24" x14ac:dyDescent="0.2">
      <c r="A259" s="74"/>
      <c r="B259" s="51" t="s">
        <v>446</v>
      </c>
      <c r="C259" s="51" t="s">
        <v>55</v>
      </c>
      <c r="D259" s="52" t="s">
        <v>56</v>
      </c>
      <c r="E259" s="52" t="s">
        <v>52</v>
      </c>
      <c r="F259" s="53">
        <v>40</v>
      </c>
      <c r="G259" s="51" t="s">
        <v>11</v>
      </c>
      <c r="H259" s="54"/>
      <c r="I259" s="55" t="str">
        <f>IF(H259&lt;&gt;"",$F259*H259,"")</f>
        <v/>
      </c>
      <c r="J259" s="55"/>
    </row>
    <row r="260" spans="1:10" ht="8.1" customHeight="1" x14ac:dyDescent="0.2">
      <c r="A260" s="74"/>
    </row>
    <row r="261" spans="1:10" ht="24" x14ac:dyDescent="0.2">
      <c r="A261" s="74"/>
      <c r="B261" s="51" t="s">
        <v>447</v>
      </c>
      <c r="C261" s="51"/>
      <c r="D261" s="52" t="s">
        <v>57</v>
      </c>
      <c r="E261" s="52" t="s">
        <v>58</v>
      </c>
      <c r="F261" s="53">
        <v>6</v>
      </c>
      <c r="G261" s="51" t="s">
        <v>59</v>
      </c>
      <c r="H261" s="54"/>
      <c r="I261" s="55" t="str">
        <f>IF(H261&lt;&gt;"",$F261*H261,"")</f>
        <v/>
      </c>
      <c r="J261" s="55"/>
    </row>
    <row r="262" spans="1:10" ht="8.1" customHeight="1" x14ac:dyDescent="0.2">
      <c r="A262" s="74"/>
    </row>
    <row r="263" spans="1:10" ht="24" x14ac:dyDescent="0.2">
      <c r="A263" s="74"/>
      <c r="B263" s="51" t="s">
        <v>448</v>
      </c>
      <c r="C263" s="51"/>
      <c r="D263" s="52" t="s">
        <v>60</v>
      </c>
      <c r="E263" s="52" t="s">
        <v>58</v>
      </c>
      <c r="F263" s="53">
        <v>6</v>
      </c>
      <c r="G263" s="51" t="s">
        <v>59</v>
      </c>
      <c r="H263" s="54"/>
      <c r="I263" s="55" t="str">
        <f>IF(H263&lt;&gt;"",$F263*H263,"")</f>
        <v/>
      </c>
      <c r="J263" s="55"/>
    </row>
    <row r="264" spans="1:10" ht="8.1" customHeight="1" x14ac:dyDescent="0.2">
      <c r="A264" s="74"/>
    </row>
    <row r="265" spans="1:10" x14ac:dyDescent="0.2">
      <c r="A265" s="74"/>
      <c r="B265" s="51" t="s">
        <v>449</v>
      </c>
      <c r="C265" s="51"/>
      <c r="D265" s="52" t="s">
        <v>61</v>
      </c>
      <c r="E265" s="52"/>
      <c r="F265" s="53">
        <v>10</v>
      </c>
      <c r="G265" s="51" t="s">
        <v>59</v>
      </c>
      <c r="H265" s="54"/>
      <c r="I265" s="55" t="str">
        <f>IF(H265&lt;&gt;"",$F265*H265,"")</f>
        <v/>
      </c>
      <c r="J265" s="55"/>
    </row>
    <row r="266" spans="1:10" ht="8.1" customHeight="1" x14ac:dyDescent="0.2">
      <c r="A266" s="74"/>
    </row>
    <row r="267" spans="1:10" x14ac:dyDescent="0.2">
      <c r="A267" s="74"/>
      <c r="B267" s="51" t="s">
        <v>450</v>
      </c>
      <c r="C267" s="51"/>
      <c r="D267" s="52" t="s">
        <v>62</v>
      </c>
      <c r="E267" s="52"/>
      <c r="F267" s="53">
        <v>5</v>
      </c>
      <c r="G267" s="51" t="s">
        <v>9</v>
      </c>
      <c r="H267" s="54"/>
      <c r="I267" s="55" t="str">
        <f>IF(H267&lt;&gt;"",$F267*H267,"")</f>
        <v/>
      </c>
      <c r="J267" s="55"/>
    </row>
    <row r="268" spans="1:10" ht="8.1" customHeight="1" x14ac:dyDescent="0.2">
      <c r="A268" s="74"/>
    </row>
    <row r="269" spans="1:10" x14ac:dyDescent="0.2">
      <c r="A269" s="74"/>
      <c r="B269" s="51" t="s">
        <v>451</v>
      </c>
      <c r="C269" s="51"/>
      <c r="D269" s="52" t="s">
        <v>63</v>
      </c>
      <c r="E269" s="52"/>
      <c r="F269" s="53">
        <v>1</v>
      </c>
      <c r="G269" s="51" t="s">
        <v>11</v>
      </c>
      <c r="H269" s="54"/>
      <c r="I269" s="55" t="str">
        <f>IF(H269&lt;&gt;"",$F269*H269,"")</f>
        <v/>
      </c>
      <c r="J269" s="55"/>
    </row>
    <row r="270" spans="1:10" ht="8.1" customHeight="1" x14ac:dyDescent="0.2">
      <c r="A270" s="74"/>
    </row>
    <row r="271" spans="1:10" x14ac:dyDescent="0.2">
      <c r="A271" s="74"/>
      <c r="B271" s="51" t="s">
        <v>452</v>
      </c>
      <c r="C271" s="51"/>
      <c r="D271" s="52" t="s">
        <v>64</v>
      </c>
      <c r="E271" s="52"/>
      <c r="F271" s="53">
        <v>1</v>
      </c>
      <c r="G271" s="51" t="s">
        <v>9</v>
      </c>
      <c r="H271" s="54"/>
      <c r="I271" s="55" t="str">
        <f>IF(H271&lt;&gt;"",$F271*H271,"")</f>
        <v/>
      </c>
      <c r="J271" s="55"/>
    </row>
    <row r="272" spans="1:10" ht="8.1" customHeight="1" x14ac:dyDescent="0.2">
      <c r="A272" s="74"/>
    </row>
    <row r="273" spans="1:11" ht="12.75" customHeight="1" thickBot="1" x14ac:dyDescent="0.25">
      <c r="A273" s="74"/>
      <c r="B273" s="46" t="s">
        <v>453</v>
      </c>
      <c r="C273" s="121" t="s">
        <v>78</v>
      </c>
      <c r="D273" s="121"/>
      <c r="E273" s="47"/>
      <c r="F273" s="48">
        <v>1</v>
      </c>
      <c r="G273" s="49" t="s">
        <v>9</v>
      </c>
      <c r="H273" s="50" t="str">
        <f>IF((SUM(I276:I337)&gt;0),SUM(I276:I337),"")</f>
        <v/>
      </c>
      <c r="I273" s="50" t="str">
        <f>IF(H273&lt;&gt;"",$F273*H273,"")</f>
        <v/>
      </c>
      <c r="J273" s="50"/>
      <c r="K273" s="73" t="s">
        <v>861</v>
      </c>
    </row>
    <row r="274" spans="1:11" ht="48" customHeight="1" thickTop="1" x14ac:dyDescent="0.2">
      <c r="A274" s="74"/>
      <c r="C274" s="123" t="s">
        <v>840</v>
      </c>
      <c r="D274" s="123"/>
    </row>
    <row r="275" spans="1:11" ht="8.1" customHeight="1" x14ac:dyDescent="0.2">
      <c r="A275" s="74"/>
    </row>
    <row r="276" spans="1:11" x14ac:dyDescent="0.2">
      <c r="A276" s="74"/>
      <c r="B276" s="51" t="s">
        <v>454</v>
      </c>
      <c r="C276" s="51"/>
      <c r="D276" s="52" t="s">
        <v>10</v>
      </c>
      <c r="E276" s="52"/>
      <c r="F276" s="53">
        <v>1</v>
      </c>
      <c r="G276" s="51" t="s">
        <v>11</v>
      </c>
      <c r="H276" s="54"/>
      <c r="I276" s="55" t="str">
        <f>IF(H276&lt;&gt;"",$F276*H276,"")</f>
        <v/>
      </c>
      <c r="J276" s="55"/>
    </row>
    <row r="277" spans="1:11" ht="8.1" customHeight="1" x14ac:dyDescent="0.2">
      <c r="A277" s="74"/>
    </row>
    <row r="278" spans="1:11" ht="48" x14ac:dyDescent="0.2">
      <c r="A278" s="74"/>
      <c r="B278" s="56" t="s">
        <v>455</v>
      </c>
      <c r="C278" s="56" t="s">
        <v>12</v>
      </c>
      <c r="D278" s="57" t="s">
        <v>805</v>
      </c>
      <c r="E278" s="57" t="s">
        <v>13</v>
      </c>
      <c r="F278" s="58">
        <v>1</v>
      </c>
      <c r="G278" s="56" t="s">
        <v>11</v>
      </c>
      <c r="H278" s="59"/>
      <c r="I278" s="60" t="str">
        <f>IF(H278&lt;&gt;"",$F278*H278,"")</f>
        <v/>
      </c>
      <c r="J278" s="60"/>
    </row>
    <row r="279" spans="1:11" ht="24" x14ac:dyDescent="0.2">
      <c r="A279" s="74"/>
      <c r="B279" s="61"/>
      <c r="C279" s="62"/>
      <c r="D279" s="66" t="s">
        <v>14</v>
      </c>
      <c r="E279" s="63"/>
      <c r="F279" s="64"/>
      <c r="G279" s="61"/>
      <c r="H279" s="65"/>
      <c r="I279" s="65"/>
      <c r="J279" s="65"/>
    </row>
    <row r="280" spans="1:11" ht="8.1" customHeight="1" x14ac:dyDescent="0.2">
      <c r="A280" s="74"/>
    </row>
    <row r="281" spans="1:11" ht="24" x14ac:dyDescent="0.2">
      <c r="A281" s="74"/>
      <c r="B281" s="51" t="s">
        <v>456</v>
      </c>
      <c r="C281" s="51"/>
      <c r="D281" s="52" t="s">
        <v>835</v>
      </c>
      <c r="E281" s="52"/>
      <c r="F281" s="53">
        <v>1</v>
      </c>
      <c r="G281" s="51" t="s">
        <v>9</v>
      </c>
      <c r="H281" s="54"/>
      <c r="I281" s="55" t="str">
        <f>IF(H281&lt;&gt;"",$F281*H281,"")</f>
        <v/>
      </c>
      <c r="J281" s="55"/>
    </row>
    <row r="282" spans="1:11" ht="8.1" customHeight="1" x14ac:dyDescent="0.2">
      <c r="A282" s="74"/>
    </row>
    <row r="283" spans="1:11" ht="48" x14ac:dyDescent="0.2">
      <c r="A283" s="74"/>
      <c r="B283" s="51" t="s">
        <v>457</v>
      </c>
      <c r="C283" s="51" t="s">
        <v>15</v>
      </c>
      <c r="D283" s="52" t="s">
        <v>16</v>
      </c>
      <c r="E283" s="52" t="s">
        <v>13</v>
      </c>
      <c r="F283" s="53">
        <v>1</v>
      </c>
      <c r="G283" s="51" t="s">
        <v>11</v>
      </c>
      <c r="H283" s="54"/>
      <c r="I283" s="55" t="str">
        <f>IF(H283&lt;&gt;"",$F283*H283,"")</f>
        <v/>
      </c>
      <c r="J283" s="55"/>
    </row>
    <row r="284" spans="1:11" ht="8.1" customHeight="1" x14ac:dyDescent="0.2">
      <c r="A284" s="74"/>
    </row>
    <row r="285" spans="1:11" ht="24" x14ac:dyDescent="0.2">
      <c r="A285" s="74"/>
      <c r="B285" s="51" t="s">
        <v>458</v>
      </c>
      <c r="C285" s="51" t="s">
        <v>17</v>
      </c>
      <c r="D285" s="52" t="s">
        <v>18</v>
      </c>
      <c r="E285" s="52" t="s">
        <v>13</v>
      </c>
      <c r="F285" s="53">
        <v>1</v>
      </c>
      <c r="G285" s="51" t="s">
        <v>11</v>
      </c>
      <c r="H285" s="54"/>
      <c r="I285" s="55" t="str">
        <f>IF(H285&lt;&gt;"",$F285*H285,"")</f>
        <v/>
      </c>
      <c r="J285" s="55"/>
    </row>
    <row r="286" spans="1:11" ht="8.1" customHeight="1" x14ac:dyDescent="0.2">
      <c r="A286" s="74"/>
    </row>
    <row r="287" spans="1:11" ht="48" x14ac:dyDescent="0.2">
      <c r="A287" s="74"/>
      <c r="B287" s="56" t="s">
        <v>459</v>
      </c>
      <c r="C287" s="56" t="s">
        <v>19</v>
      </c>
      <c r="D287" s="57" t="s">
        <v>862</v>
      </c>
      <c r="E287" s="57" t="s">
        <v>13</v>
      </c>
      <c r="F287" s="58">
        <v>3</v>
      </c>
      <c r="G287" s="56" t="s">
        <v>9</v>
      </c>
      <c r="H287" s="59"/>
      <c r="I287" s="60" t="str">
        <f>IF(H287&lt;&gt;"",$F287*H287,"")</f>
        <v/>
      </c>
      <c r="J287" s="60"/>
    </row>
    <row r="288" spans="1:11" x14ac:dyDescent="0.2">
      <c r="A288" s="74"/>
      <c r="B288" s="67"/>
      <c r="C288" s="68"/>
      <c r="D288" s="72" t="s">
        <v>20</v>
      </c>
      <c r="E288" s="69"/>
      <c r="F288" s="70"/>
      <c r="G288" s="67"/>
      <c r="H288" s="71"/>
      <c r="I288" s="71"/>
      <c r="J288" s="71"/>
    </row>
    <row r="289" spans="1:10" x14ac:dyDescent="0.2">
      <c r="A289" s="74"/>
      <c r="B289" s="67"/>
      <c r="C289" s="68"/>
      <c r="D289" s="72" t="s">
        <v>21</v>
      </c>
      <c r="E289" s="69"/>
      <c r="F289" s="70"/>
      <c r="G289" s="67"/>
      <c r="H289" s="71"/>
      <c r="I289" s="71"/>
      <c r="J289" s="71"/>
    </row>
    <row r="290" spans="1:10" x14ac:dyDescent="0.2">
      <c r="A290" s="74"/>
      <c r="B290" s="67"/>
      <c r="C290" s="68"/>
      <c r="D290" s="72" t="s">
        <v>22</v>
      </c>
      <c r="E290" s="69"/>
      <c r="F290" s="70"/>
      <c r="G290" s="67"/>
      <c r="H290" s="71"/>
      <c r="I290" s="71"/>
      <c r="J290" s="71"/>
    </row>
    <row r="291" spans="1:10" x14ac:dyDescent="0.2">
      <c r="A291" s="74"/>
      <c r="B291" s="61"/>
      <c r="C291" s="62"/>
      <c r="D291" s="66" t="s">
        <v>23</v>
      </c>
      <c r="E291" s="63"/>
      <c r="F291" s="64"/>
      <c r="G291" s="61"/>
      <c r="H291" s="65"/>
      <c r="I291" s="65"/>
      <c r="J291" s="65"/>
    </row>
    <row r="292" spans="1:10" ht="8.1" customHeight="1" x14ac:dyDescent="0.2">
      <c r="A292" s="74"/>
    </row>
    <row r="293" spans="1:10" ht="24" x14ac:dyDescent="0.2">
      <c r="A293" s="74"/>
      <c r="B293" s="51" t="s">
        <v>460</v>
      </c>
      <c r="C293" s="51" t="s">
        <v>24</v>
      </c>
      <c r="D293" s="52" t="s">
        <v>25</v>
      </c>
      <c r="E293" s="52" t="s">
        <v>13</v>
      </c>
      <c r="F293" s="53">
        <v>1</v>
      </c>
      <c r="G293" s="51" t="s">
        <v>11</v>
      </c>
      <c r="H293" s="54"/>
      <c r="I293" s="55" t="str">
        <f>IF(H293&lt;&gt;"",$F293*H293,"")</f>
        <v/>
      </c>
      <c r="J293" s="55"/>
    </row>
    <row r="294" spans="1:10" ht="8.1" customHeight="1" x14ac:dyDescent="0.2">
      <c r="A294" s="74"/>
    </row>
    <row r="295" spans="1:10" ht="24" x14ac:dyDescent="0.2">
      <c r="A295" s="74"/>
      <c r="B295" s="51" t="s">
        <v>461</v>
      </c>
      <c r="C295" s="51" t="s">
        <v>79</v>
      </c>
      <c r="D295" s="52" t="s">
        <v>27</v>
      </c>
      <c r="E295" s="52" t="s">
        <v>13</v>
      </c>
      <c r="F295" s="53">
        <v>2</v>
      </c>
      <c r="G295" s="51" t="s">
        <v>11</v>
      </c>
      <c r="H295" s="54"/>
      <c r="I295" s="55" t="str">
        <f>IF(H295&lt;&gt;"",$F295*H295,"")</f>
        <v/>
      </c>
      <c r="J295" s="55"/>
    </row>
    <row r="296" spans="1:10" ht="8.1" customHeight="1" x14ac:dyDescent="0.2">
      <c r="A296" s="74"/>
    </row>
    <row r="297" spans="1:10" ht="24" x14ac:dyDescent="0.2">
      <c r="A297" s="74"/>
      <c r="B297" s="51" t="s">
        <v>462</v>
      </c>
      <c r="C297" s="51" t="s">
        <v>28</v>
      </c>
      <c r="D297" s="52" t="s">
        <v>29</v>
      </c>
      <c r="E297" s="52" t="s">
        <v>13</v>
      </c>
      <c r="F297" s="53">
        <v>1</v>
      </c>
      <c r="G297" s="51" t="s">
        <v>11</v>
      </c>
      <c r="H297" s="54"/>
      <c r="I297" s="55" t="str">
        <f>IF(H297&lt;&gt;"",$F297*H297,"")</f>
        <v/>
      </c>
      <c r="J297" s="55"/>
    </row>
    <row r="298" spans="1:10" ht="8.1" customHeight="1" x14ac:dyDescent="0.2">
      <c r="A298" s="74"/>
    </row>
    <row r="299" spans="1:10" ht="24" x14ac:dyDescent="0.2">
      <c r="A299" s="74"/>
      <c r="B299" s="51" t="s">
        <v>463</v>
      </c>
      <c r="C299" s="51" t="s">
        <v>80</v>
      </c>
      <c r="D299" s="52" t="s">
        <v>70</v>
      </c>
      <c r="E299" s="52" t="s">
        <v>13</v>
      </c>
      <c r="F299" s="53">
        <v>2</v>
      </c>
      <c r="G299" s="51" t="s">
        <v>11</v>
      </c>
      <c r="H299" s="54"/>
      <c r="I299" s="55" t="str">
        <f>IF(H299&lt;&gt;"",$F299*H299,"")</f>
        <v/>
      </c>
      <c r="J299" s="55"/>
    </row>
    <row r="300" spans="1:10" ht="8.1" customHeight="1" x14ac:dyDescent="0.2">
      <c r="A300" s="74"/>
    </row>
    <row r="301" spans="1:10" ht="24" x14ac:dyDescent="0.2">
      <c r="A301" s="74"/>
      <c r="B301" s="51" t="s">
        <v>464</v>
      </c>
      <c r="C301" s="51" t="s">
        <v>36</v>
      </c>
      <c r="D301" s="52" t="s">
        <v>37</v>
      </c>
      <c r="E301" s="52" t="s">
        <v>13</v>
      </c>
      <c r="F301" s="53">
        <v>36</v>
      </c>
      <c r="G301" s="51" t="s">
        <v>11</v>
      </c>
      <c r="H301" s="54"/>
      <c r="I301" s="55" t="str">
        <f>IF(H301&lt;&gt;"",$F301*H301,"")</f>
        <v/>
      </c>
      <c r="J301" s="55"/>
    </row>
    <row r="302" spans="1:10" ht="8.1" customHeight="1" x14ac:dyDescent="0.2">
      <c r="A302" s="74"/>
    </row>
    <row r="303" spans="1:10" ht="24" x14ac:dyDescent="0.2">
      <c r="A303" s="74"/>
      <c r="B303" s="51" t="s">
        <v>465</v>
      </c>
      <c r="C303" s="51" t="s">
        <v>39</v>
      </c>
      <c r="D303" s="52" t="s">
        <v>40</v>
      </c>
      <c r="E303" s="52" t="s">
        <v>13</v>
      </c>
      <c r="F303" s="53">
        <v>21</v>
      </c>
      <c r="G303" s="51" t="s">
        <v>11</v>
      </c>
      <c r="H303" s="54"/>
      <c r="I303" s="55" t="str">
        <f>IF(H303&lt;&gt;"",$F303*H303,"")</f>
        <v/>
      </c>
      <c r="J303" s="55"/>
    </row>
    <row r="304" spans="1:10" ht="8.1" customHeight="1" x14ac:dyDescent="0.2">
      <c r="A304" s="74"/>
    </row>
    <row r="305" spans="1:10" ht="36" x14ac:dyDescent="0.2">
      <c r="A305" s="74"/>
      <c r="B305" s="56" t="s">
        <v>466</v>
      </c>
      <c r="C305" s="56"/>
      <c r="D305" s="57" t="s">
        <v>806</v>
      </c>
      <c r="E305" s="57" t="s">
        <v>13</v>
      </c>
      <c r="F305" s="58">
        <v>3</v>
      </c>
      <c r="G305" s="56" t="s">
        <v>11</v>
      </c>
      <c r="H305" s="59"/>
      <c r="I305" s="60" t="str">
        <f>IF(H305&lt;&gt;"",$F305*H305,"")</f>
        <v/>
      </c>
      <c r="J305" s="60"/>
    </row>
    <row r="306" spans="1:10" x14ac:dyDescent="0.2">
      <c r="A306" s="74"/>
      <c r="B306" s="61"/>
      <c r="C306" s="62"/>
      <c r="D306" s="66" t="s">
        <v>41</v>
      </c>
      <c r="E306" s="63"/>
      <c r="F306" s="64"/>
      <c r="G306" s="61"/>
      <c r="H306" s="65"/>
      <c r="I306" s="65"/>
      <c r="J306" s="65"/>
    </row>
    <row r="307" spans="1:10" ht="8.1" customHeight="1" x14ac:dyDescent="0.2">
      <c r="A307" s="74"/>
    </row>
    <row r="308" spans="1:10" ht="36" x14ac:dyDescent="0.2">
      <c r="A308" s="74"/>
      <c r="B308" s="56" t="s">
        <v>467</v>
      </c>
      <c r="C308" s="56"/>
      <c r="D308" s="57" t="s">
        <v>807</v>
      </c>
      <c r="E308" s="57" t="s">
        <v>13</v>
      </c>
      <c r="F308" s="58">
        <v>1</v>
      </c>
      <c r="G308" s="56" t="s">
        <v>11</v>
      </c>
      <c r="H308" s="59"/>
      <c r="I308" s="60" t="str">
        <f>IF(H308&lt;&gt;"",$F308*H308,"")</f>
        <v/>
      </c>
      <c r="J308" s="60"/>
    </row>
    <row r="309" spans="1:10" x14ac:dyDescent="0.2">
      <c r="A309" s="74"/>
      <c r="B309" s="61"/>
      <c r="C309" s="62"/>
      <c r="D309" s="66" t="s">
        <v>42</v>
      </c>
      <c r="E309" s="63"/>
      <c r="F309" s="64"/>
      <c r="G309" s="61"/>
      <c r="H309" s="65"/>
      <c r="I309" s="65"/>
      <c r="J309" s="65"/>
    </row>
    <row r="310" spans="1:10" ht="8.1" customHeight="1" x14ac:dyDescent="0.2">
      <c r="A310" s="74"/>
    </row>
    <row r="311" spans="1:10" ht="24" x14ac:dyDescent="0.2">
      <c r="A311" s="74"/>
      <c r="B311" s="51" t="s">
        <v>468</v>
      </c>
      <c r="C311" s="51" t="s">
        <v>43</v>
      </c>
      <c r="D311" s="52" t="s">
        <v>44</v>
      </c>
      <c r="E311" s="52" t="s">
        <v>13</v>
      </c>
      <c r="F311" s="53">
        <v>1</v>
      </c>
      <c r="G311" s="51" t="s">
        <v>11</v>
      </c>
      <c r="H311" s="54"/>
      <c r="I311" s="55" t="str">
        <f>IF(H311&lt;&gt;"",$F311*H311,"")</f>
        <v/>
      </c>
      <c r="J311" s="55"/>
    </row>
    <row r="312" spans="1:10" ht="8.1" customHeight="1" x14ac:dyDescent="0.2">
      <c r="A312" s="74"/>
    </row>
    <row r="313" spans="1:10" ht="48" x14ac:dyDescent="0.2">
      <c r="A313" s="74"/>
      <c r="B313" s="51" t="s">
        <v>469</v>
      </c>
      <c r="C313" s="51" t="s">
        <v>45</v>
      </c>
      <c r="D313" s="52" t="s">
        <v>46</v>
      </c>
      <c r="E313" s="52" t="s">
        <v>13</v>
      </c>
      <c r="F313" s="53">
        <v>1</v>
      </c>
      <c r="G313" s="51" t="s">
        <v>11</v>
      </c>
      <c r="H313" s="54"/>
      <c r="I313" s="55" t="str">
        <f>IF(H313&lt;&gt;"",$F313*H313,"")</f>
        <v/>
      </c>
      <c r="J313" s="55"/>
    </row>
    <row r="314" spans="1:10" ht="8.1" customHeight="1" x14ac:dyDescent="0.2">
      <c r="A314" s="74"/>
    </row>
    <row r="315" spans="1:10" ht="24" x14ac:dyDescent="0.2">
      <c r="A315" s="74"/>
      <c r="B315" s="51" t="s">
        <v>470</v>
      </c>
      <c r="C315" s="51" t="s">
        <v>81</v>
      </c>
      <c r="D315" s="52" t="s">
        <v>48</v>
      </c>
      <c r="E315" s="52" t="s">
        <v>13</v>
      </c>
      <c r="F315" s="53">
        <v>14</v>
      </c>
      <c r="G315" s="51" t="s">
        <v>11</v>
      </c>
      <c r="H315" s="54"/>
      <c r="I315" s="55" t="str">
        <f>IF(H315&lt;&gt;"",$F315*H315,"")</f>
        <v/>
      </c>
      <c r="J315" s="55"/>
    </row>
    <row r="316" spans="1:10" ht="8.1" customHeight="1" x14ac:dyDescent="0.2">
      <c r="A316" s="74"/>
    </row>
    <row r="317" spans="1:10" ht="36" x14ac:dyDescent="0.2">
      <c r="A317" s="74"/>
      <c r="B317" s="56" t="s">
        <v>471</v>
      </c>
      <c r="C317" s="56"/>
      <c r="D317" s="57" t="s">
        <v>806</v>
      </c>
      <c r="E317" s="57" t="s">
        <v>13</v>
      </c>
      <c r="F317" s="58">
        <v>1</v>
      </c>
      <c r="G317" s="56" t="s">
        <v>11</v>
      </c>
      <c r="H317" s="59"/>
      <c r="I317" s="60" t="str">
        <f>IF(H317&lt;&gt;"",$F317*H317,"")</f>
        <v/>
      </c>
      <c r="J317" s="60"/>
    </row>
    <row r="318" spans="1:10" x14ac:dyDescent="0.2">
      <c r="A318" s="74"/>
      <c r="B318" s="61"/>
      <c r="C318" s="62"/>
      <c r="D318" s="66" t="s">
        <v>49</v>
      </c>
      <c r="E318" s="63"/>
      <c r="F318" s="64"/>
      <c r="G318" s="61"/>
      <c r="H318" s="65"/>
      <c r="I318" s="65"/>
      <c r="J318" s="65"/>
    </row>
    <row r="319" spans="1:10" ht="8.1" customHeight="1" x14ac:dyDescent="0.2">
      <c r="A319" s="74"/>
    </row>
    <row r="320" spans="1:10" ht="24" x14ac:dyDescent="0.2">
      <c r="A320" s="74"/>
      <c r="B320" s="51" t="s">
        <v>472</v>
      </c>
      <c r="C320" s="51" t="s">
        <v>50</v>
      </c>
      <c r="D320" s="52" t="s">
        <v>54</v>
      </c>
      <c r="E320" s="52" t="s">
        <v>52</v>
      </c>
      <c r="F320" s="53">
        <v>15</v>
      </c>
      <c r="G320" s="51" t="s">
        <v>11</v>
      </c>
      <c r="H320" s="54"/>
      <c r="I320" s="55" t="str">
        <f>IF(H320&lt;&gt;"",$F320*H320,"")</f>
        <v/>
      </c>
      <c r="J320" s="55"/>
    </row>
    <row r="321" spans="1:10" ht="8.1" customHeight="1" x14ac:dyDescent="0.2">
      <c r="A321" s="74"/>
    </row>
    <row r="322" spans="1:10" ht="24" x14ac:dyDescent="0.2">
      <c r="A322" s="74"/>
      <c r="B322" s="51" t="s">
        <v>473</v>
      </c>
      <c r="C322" s="51" t="s">
        <v>53</v>
      </c>
      <c r="D322" s="52" t="s">
        <v>54</v>
      </c>
      <c r="E322" s="52" t="s">
        <v>52</v>
      </c>
      <c r="F322" s="53">
        <v>45</v>
      </c>
      <c r="G322" s="51" t="s">
        <v>11</v>
      </c>
      <c r="H322" s="54"/>
      <c r="I322" s="55" t="str">
        <f>IF(H322&lt;&gt;"",$F322*H322,"")</f>
        <v/>
      </c>
      <c r="J322" s="55"/>
    </row>
    <row r="323" spans="1:10" ht="8.1" customHeight="1" x14ac:dyDescent="0.2">
      <c r="A323" s="74"/>
    </row>
    <row r="324" spans="1:10" ht="24" x14ac:dyDescent="0.2">
      <c r="A324" s="74"/>
      <c r="B324" s="51" t="s">
        <v>474</v>
      </c>
      <c r="C324" s="51" t="s">
        <v>55</v>
      </c>
      <c r="D324" s="52" t="s">
        <v>56</v>
      </c>
      <c r="E324" s="52" t="s">
        <v>52</v>
      </c>
      <c r="F324" s="53">
        <v>30</v>
      </c>
      <c r="G324" s="51" t="s">
        <v>11</v>
      </c>
      <c r="H324" s="54"/>
      <c r="I324" s="55" t="str">
        <f>IF(H324&lt;&gt;"",$F324*H324,"")</f>
        <v/>
      </c>
      <c r="J324" s="55"/>
    </row>
    <row r="325" spans="1:10" ht="8.1" customHeight="1" x14ac:dyDescent="0.2">
      <c r="A325" s="74"/>
    </row>
    <row r="326" spans="1:10" ht="24" x14ac:dyDescent="0.2">
      <c r="A326" s="74"/>
      <c r="B326" s="51" t="s">
        <v>475</v>
      </c>
      <c r="C326" s="51"/>
      <c r="D326" s="52" t="s">
        <v>57</v>
      </c>
      <c r="E326" s="52" t="s">
        <v>58</v>
      </c>
      <c r="F326" s="53">
        <v>6</v>
      </c>
      <c r="G326" s="51" t="s">
        <v>59</v>
      </c>
      <c r="H326" s="54"/>
      <c r="I326" s="55" t="str">
        <f>IF(H326&lt;&gt;"",$F326*H326,"")</f>
        <v/>
      </c>
      <c r="J326" s="55"/>
    </row>
    <row r="327" spans="1:10" ht="8.1" customHeight="1" x14ac:dyDescent="0.2">
      <c r="A327" s="74"/>
    </row>
    <row r="328" spans="1:10" ht="24" x14ac:dyDescent="0.2">
      <c r="A328" s="74"/>
      <c r="B328" s="51" t="s">
        <v>476</v>
      </c>
      <c r="C328" s="51"/>
      <c r="D328" s="52" t="s">
        <v>60</v>
      </c>
      <c r="E328" s="52" t="s">
        <v>58</v>
      </c>
      <c r="F328" s="53">
        <v>6</v>
      </c>
      <c r="G328" s="51" t="s">
        <v>59</v>
      </c>
      <c r="H328" s="54"/>
      <c r="I328" s="55" t="str">
        <f>IF(H328&lt;&gt;"",$F328*H328,"")</f>
        <v/>
      </c>
      <c r="J328" s="55"/>
    </row>
    <row r="329" spans="1:10" ht="8.1" customHeight="1" x14ac:dyDescent="0.2">
      <c r="A329" s="74"/>
    </row>
    <row r="330" spans="1:10" x14ac:dyDescent="0.2">
      <c r="A330" s="74"/>
      <c r="B330" s="51" t="s">
        <v>477</v>
      </c>
      <c r="C330" s="51"/>
      <c r="D330" s="52" t="s">
        <v>61</v>
      </c>
      <c r="E330" s="52"/>
      <c r="F330" s="53">
        <v>10</v>
      </c>
      <c r="G330" s="51" t="s">
        <v>59</v>
      </c>
      <c r="H330" s="54"/>
      <c r="I330" s="55" t="str">
        <f>IF(H330&lt;&gt;"",$F330*H330,"")</f>
        <v/>
      </c>
      <c r="J330" s="55"/>
    </row>
    <row r="331" spans="1:10" ht="8.1" customHeight="1" x14ac:dyDescent="0.2">
      <c r="A331" s="74"/>
    </row>
    <row r="332" spans="1:10" x14ac:dyDescent="0.2">
      <c r="A332" s="74"/>
      <c r="B332" s="51" t="s">
        <v>478</v>
      </c>
      <c r="C332" s="51"/>
      <c r="D332" s="52" t="s">
        <v>62</v>
      </c>
      <c r="E332" s="52"/>
      <c r="F332" s="53">
        <v>5</v>
      </c>
      <c r="G332" s="51" t="s">
        <v>9</v>
      </c>
      <c r="H332" s="54"/>
      <c r="I332" s="55" t="str">
        <f>IF(H332&lt;&gt;"",$F332*H332,"")</f>
        <v/>
      </c>
      <c r="J332" s="55"/>
    </row>
    <row r="333" spans="1:10" ht="8.1" customHeight="1" x14ac:dyDescent="0.2">
      <c r="A333" s="74"/>
    </row>
    <row r="334" spans="1:10" x14ac:dyDescent="0.2">
      <c r="A334" s="74"/>
      <c r="B334" s="51" t="s">
        <v>479</v>
      </c>
      <c r="C334" s="51"/>
      <c r="D334" s="52" t="s">
        <v>63</v>
      </c>
      <c r="E334" s="52"/>
      <c r="F334" s="53">
        <v>1</v>
      </c>
      <c r="G334" s="51" t="s">
        <v>11</v>
      </c>
      <c r="H334" s="54"/>
      <c r="I334" s="55" t="str">
        <f>IF(H334&lt;&gt;"",$F334*H334,"")</f>
        <v/>
      </c>
      <c r="J334" s="55"/>
    </row>
    <row r="335" spans="1:10" ht="8.1" customHeight="1" x14ac:dyDescent="0.2">
      <c r="A335" s="74"/>
    </row>
    <row r="336" spans="1:10" x14ac:dyDescent="0.2">
      <c r="A336" s="74"/>
      <c r="B336" s="51" t="s">
        <v>480</v>
      </c>
      <c r="C336" s="51"/>
      <c r="D336" s="52" t="s">
        <v>64</v>
      </c>
      <c r="E336" s="52"/>
      <c r="F336" s="53">
        <v>1</v>
      </c>
      <c r="G336" s="51" t="s">
        <v>9</v>
      </c>
      <c r="H336" s="54"/>
      <c r="I336" s="55" t="str">
        <f>IF(H336&lt;&gt;"",$F336*H336,"")</f>
        <v/>
      </c>
      <c r="J336" s="55"/>
    </row>
    <row r="337" spans="1:11" ht="8.1" customHeight="1" x14ac:dyDescent="0.2">
      <c r="A337" s="74"/>
    </row>
    <row r="338" spans="1:11" ht="12.75" customHeight="1" thickBot="1" x14ac:dyDescent="0.25">
      <c r="A338" s="74"/>
      <c r="B338" s="46" t="s">
        <v>481</v>
      </c>
      <c r="C338" s="121" t="s">
        <v>82</v>
      </c>
      <c r="D338" s="121"/>
      <c r="E338" s="47"/>
      <c r="F338" s="48">
        <v>1</v>
      </c>
      <c r="G338" s="49" t="s">
        <v>9</v>
      </c>
      <c r="H338" s="50" t="str">
        <f>IF((SUM(I341:I386)&gt;0),SUM(I341:I386),"")</f>
        <v/>
      </c>
      <c r="I338" s="50" t="str">
        <f>IF(H338&lt;&gt;"",$F338*H338,"")</f>
        <v/>
      </c>
      <c r="J338" s="50"/>
      <c r="K338" s="73" t="s">
        <v>861</v>
      </c>
    </row>
    <row r="339" spans="1:11" ht="60" customHeight="1" thickTop="1" x14ac:dyDescent="0.2">
      <c r="A339" s="74"/>
      <c r="C339" s="123" t="s">
        <v>841</v>
      </c>
      <c r="D339" s="123"/>
    </row>
    <row r="340" spans="1:11" ht="8.1" customHeight="1" x14ac:dyDescent="0.2">
      <c r="A340" s="74"/>
    </row>
    <row r="341" spans="1:11" ht="48" x14ac:dyDescent="0.2">
      <c r="A341" s="74"/>
      <c r="B341" s="56" t="s">
        <v>482</v>
      </c>
      <c r="C341" s="56"/>
      <c r="D341" s="57" t="s">
        <v>808</v>
      </c>
      <c r="E341" s="57" t="s">
        <v>83</v>
      </c>
      <c r="F341" s="58">
        <v>1</v>
      </c>
      <c r="G341" s="56" t="s">
        <v>9</v>
      </c>
      <c r="H341" s="59"/>
      <c r="I341" s="60" t="str">
        <f>IF(H341&lt;&gt;"",$F341*H341,"")</f>
        <v/>
      </c>
      <c r="J341" s="60"/>
    </row>
    <row r="342" spans="1:11" x14ac:dyDescent="0.2">
      <c r="A342" s="74"/>
      <c r="B342" s="67"/>
      <c r="C342" s="68"/>
      <c r="D342" s="72" t="s">
        <v>84</v>
      </c>
      <c r="E342" s="69"/>
      <c r="F342" s="70"/>
      <c r="G342" s="67"/>
      <c r="H342" s="71"/>
      <c r="I342" s="71"/>
      <c r="J342" s="71"/>
    </row>
    <row r="343" spans="1:11" ht="24" x14ac:dyDescent="0.2">
      <c r="A343" s="74"/>
      <c r="B343" s="61"/>
      <c r="C343" s="62"/>
      <c r="D343" s="66" t="s">
        <v>85</v>
      </c>
      <c r="E343" s="63"/>
      <c r="F343" s="64"/>
      <c r="G343" s="61"/>
      <c r="H343" s="65"/>
      <c r="I343" s="65"/>
      <c r="J343" s="65"/>
    </row>
    <row r="344" spans="1:11" ht="8.1" customHeight="1" x14ac:dyDescent="0.2">
      <c r="A344" s="74"/>
    </row>
    <row r="345" spans="1:11" ht="48" x14ac:dyDescent="0.2">
      <c r="A345" s="74"/>
      <c r="B345" s="51" t="s">
        <v>483</v>
      </c>
      <c r="C345" s="51" t="s">
        <v>15</v>
      </c>
      <c r="D345" s="52" t="s">
        <v>16</v>
      </c>
      <c r="E345" s="52" t="s">
        <v>13</v>
      </c>
      <c r="F345" s="53">
        <v>1</v>
      </c>
      <c r="G345" s="51" t="s">
        <v>11</v>
      </c>
      <c r="H345" s="54"/>
      <c r="I345" s="55" t="str">
        <f>IF(H345&lt;&gt;"",$F345*H345,"")</f>
        <v/>
      </c>
      <c r="J345" s="55"/>
    </row>
    <row r="346" spans="1:11" ht="8.1" customHeight="1" x14ac:dyDescent="0.2">
      <c r="A346" s="74"/>
    </row>
    <row r="347" spans="1:11" ht="24" x14ac:dyDescent="0.2">
      <c r="A347" s="74"/>
      <c r="B347" s="51" t="s">
        <v>484</v>
      </c>
      <c r="C347" s="51" t="s">
        <v>12</v>
      </c>
      <c r="D347" s="52" t="s">
        <v>86</v>
      </c>
      <c r="E347" s="52" t="s">
        <v>13</v>
      </c>
      <c r="F347" s="53">
        <v>1</v>
      </c>
      <c r="G347" s="51" t="s">
        <v>11</v>
      </c>
      <c r="H347" s="54"/>
      <c r="I347" s="55" t="str">
        <f>IF(H347&lt;&gt;"",$F347*H347,"")</f>
        <v/>
      </c>
      <c r="J347" s="55"/>
    </row>
    <row r="348" spans="1:11" ht="8.1" customHeight="1" x14ac:dyDescent="0.2">
      <c r="A348" s="74"/>
    </row>
    <row r="349" spans="1:11" ht="24" x14ac:dyDescent="0.2">
      <c r="A349" s="74"/>
      <c r="B349" s="51" t="s">
        <v>485</v>
      </c>
      <c r="C349" s="51" t="s">
        <v>87</v>
      </c>
      <c r="D349" s="52" t="s">
        <v>88</v>
      </c>
      <c r="E349" s="52" t="s">
        <v>13</v>
      </c>
      <c r="F349" s="53">
        <v>1</v>
      </c>
      <c r="G349" s="51" t="s">
        <v>11</v>
      </c>
      <c r="H349" s="54"/>
      <c r="I349" s="55" t="str">
        <f>IF(H349&lt;&gt;"",$F349*H349,"")</f>
        <v/>
      </c>
      <c r="J349" s="55"/>
    </row>
    <row r="350" spans="1:11" ht="8.1" customHeight="1" x14ac:dyDescent="0.2">
      <c r="A350" s="74"/>
    </row>
    <row r="351" spans="1:11" ht="36" x14ac:dyDescent="0.2">
      <c r="A351" s="74"/>
      <c r="B351" s="56" t="s">
        <v>486</v>
      </c>
      <c r="C351" s="56" t="s">
        <v>89</v>
      </c>
      <c r="D351" s="57" t="s">
        <v>809</v>
      </c>
      <c r="E351" s="57" t="s">
        <v>13</v>
      </c>
      <c r="F351" s="58">
        <v>2</v>
      </c>
      <c r="G351" s="56" t="s">
        <v>11</v>
      </c>
      <c r="H351" s="59"/>
      <c r="I351" s="60" t="str">
        <f>IF(H351&lt;&gt;"",$F351*H351,"")</f>
        <v/>
      </c>
      <c r="J351" s="60"/>
    </row>
    <row r="352" spans="1:11" x14ac:dyDescent="0.2">
      <c r="A352" s="74"/>
      <c r="B352" s="61"/>
      <c r="C352" s="62" t="s">
        <v>69</v>
      </c>
      <c r="D352" s="66" t="s">
        <v>90</v>
      </c>
      <c r="E352" s="63"/>
      <c r="F352" s="64"/>
      <c r="G352" s="61"/>
      <c r="H352" s="65"/>
      <c r="I352" s="65"/>
      <c r="J352" s="65"/>
    </row>
    <row r="353" spans="1:10" ht="8.1" customHeight="1" x14ac:dyDescent="0.2">
      <c r="A353" s="74"/>
    </row>
    <row r="354" spans="1:10" ht="24" x14ac:dyDescent="0.2">
      <c r="A354" s="74"/>
      <c r="B354" s="51" t="s">
        <v>487</v>
      </c>
      <c r="C354" s="51" t="s">
        <v>91</v>
      </c>
      <c r="D354" s="52" t="s">
        <v>37</v>
      </c>
      <c r="E354" s="52" t="s">
        <v>13</v>
      </c>
      <c r="F354" s="53">
        <v>6</v>
      </c>
      <c r="G354" s="51" t="s">
        <v>11</v>
      </c>
      <c r="H354" s="54"/>
      <c r="I354" s="55" t="str">
        <f>IF(H354&lt;&gt;"",$F354*H354,"")</f>
        <v/>
      </c>
      <c r="J354" s="55"/>
    </row>
    <row r="355" spans="1:10" ht="8.1" customHeight="1" x14ac:dyDescent="0.2">
      <c r="A355" s="74"/>
    </row>
    <row r="356" spans="1:10" ht="24" x14ac:dyDescent="0.2">
      <c r="A356" s="74"/>
      <c r="B356" s="51" t="s">
        <v>488</v>
      </c>
      <c r="C356" s="51" t="s">
        <v>92</v>
      </c>
      <c r="D356" s="52" t="s">
        <v>40</v>
      </c>
      <c r="E356" s="52" t="s">
        <v>13</v>
      </c>
      <c r="F356" s="53">
        <v>1</v>
      </c>
      <c r="G356" s="51" t="s">
        <v>11</v>
      </c>
      <c r="H356" s="54"/>
      <c r="I356" s="55" t="str">
        <f>IF(H356&lt;&gt;"",$F356*H356,"")</f>
        <v/>
      </c>
      <c r="J356" s="55"/>
    </row>
    <row r="357" spans="1:10" ht="8.1" customHeight="1" x14ac:dyDescent="0.2">
      <c r="A357" s="74"/>
    </row>
    <row r="358" spans="1:10" ht="36" x14ac:dyDescent="0.2">
      <c r="A358" s="74"/>
      <c r="B358" s="51" t="s">
        <v>489</v>
      </c>
      <c r="C358" s="51" t="s">
        <v>93</v>
      </c>
      <c r="D358" s="52" t="s">
        <v>48</v>
      </c>
      <c r="E358" s="52" t="s">
        <v>13</v>
      </c>
      <c r="F358" s="53">
        <v>8</v>
      </c>
      <c r="G358" s="51" t="s">
        <v>11</v>
      </c>
      <c r="H358" s="54"/>
      <c r="I358" s="55" t="str">
        <f>IF(H358&lt;&gt;"",$F358*H358,"")</f>
        <v/>
      </c>
      <c r="J358" s="55"/>
    </row>
    <row r="359" spans="1:10" ht="8.1" customHeight="1" x14ac:dyDescent="0.2">
      <c r="A359" s="74"/>
    </row>
    <row r="360" spans="1:10" ht="36" x14ac:dyDescent="0.2">
      <c r="A360" s="74"/>
      <c r="B360" s="56" t="s">
        <v>490</v>
      </c>
      <c r="C360" s="56"/>
      <c r="D360" s="57" t="s">
        <v>806</v>
      </c>
      <c r="E360" s="57" t="s">
        <v>13</v>
      </c>
      <c r="F360" s="58">
        <v>2</v>
      </c>
      <c r="G360" s="56" t="s">
        <v>11</v>
      </c>
      <c r="H360" s="59"/>
      <c r="I360" s="60" t="str">
        <f>IF(H360&lt;&gt;"",$F360*H360,"")</f>
        <v/>
      </c>
      <c r="J360" s="60"/>
    </row>
    <row r="361" spans="1:10" x14ac:dyDescent="0.2">
      <c r="A361" s="74"/>
      <c r="B361" s="61"/>
      <c r="C361" s="62"/>
      <c r="D361" s="66" t="s">
        <v>94</v>
      </c>
      <c r="E361" s="63"/>
      <c r="F361" s="64"/>
      <c r="G361" s="61"/>
      <c r="H361" s="65"/>
      <c r="I361" s="65"/>
      <c r="J361" s="65"/>
    </row>
    <row r="362" spans="1:10" ht="8.1" customHeight="1" x14ac:dyDescent="0.2">
      <c r="A362" s="74"/>
    </row>
    <row r="363" spans="1:10" x14ac:dyDescent="0.2">
      <c r="A363" s="74"/>
      <c r="B363" s="51" t="s">
        <v>491</v>
      </c>
      <c r="C363" s="51"/>
      <c r="D363" s="52" t="s">
        <v>61</v>
      </c>
      <c r="E363" s="52"/>
      <c r="F363" s="53">
        <v>3</v>
      </c>
      <c r="G363" s="51" t="s">
        <v>59</v>
      </c>
      <c r="H363" s="54"/>
      <c r="I363" s="55" t="str">
        <f>IF(H363&lt;&gt;"",$F363*H363,"")</f>
        <v/>
      </c>
      <c r="J363" s="55"/>
    </row>
    <row r="364" spans="1:10" ht="8.1" customHeight="1" x14ac:dyDescent="0.2">
      <c r="A364" s="74"/>
    </row>
    <row r="365" spans="1:10" ht="24" x14ac:dyDescent="0.2">
      <c r="A365" s="74"/>
      <c r="B365" s="51" t="s">
        <v>492</v>
      </c>
      <c r="C365" s="51"/>
      <c r="D365" s="52" t="s">
        <v>57</v>
      </c>
      <c r="E365" s="52"/>
      <c r="F365" s="53">
        <v>4</v>
      </c>
      <c r="G365" s="51" t="s">
        <v>59</v>
      </c>
      <c r="H365" s="54"/>
      <c r="I365" s="55" t="str">
        <f>IF(H365&lt;&gt;"",$F365*H365,"")</f>
        <v/>
      </c>
      <c r="J365" s="55"/>
    </row>
    <row r="366" spans="1:10" ht="8.1" customHeight="1" x14ac:dyDescent="0.2">
      <c r="A366" s="74"/>
    </row>
    <row r="367" spans="1:10" ht="24" x14ac:dyDescent="0.2">
      <c r="A367" s="74"/>
      <c r="B367" s="51" t="s">
        <v>493</v>
      </c>
      <c r="C367" s="51" t="s">
        <v>95</v>
      </c>
      <c r="D367" s="52" t="s">
        <v>96</v>
      </c>
      <c r="E367" s="52" t="s">
        <v>52</v>
      </c>
      <c r="F367" s="53">
        <v>4</v>
      </c>
      <c r="G367" s="51" t="s">
        <v>11</v>
      </c>
      <c r="H367" s="54"/>
      <c r="I367" s="55" t="str">
        <f>IF(H367&lt;&gt;"",$F367*H367,"")</f>
        <v/>
      </c>
      <c r="J367" s="55"/>
    </row>
    <row r="368" spans="1:10" ht="8.1" customHeight="1" x14ac:dyDescent="0.2">
      <c r="A368" s="74"/>
    </row>
    <row r="369" spans="1:10" ht="36" x14ac:dyDescent="0.2">
      <c r="A369" s="74"/>
      <c r="B369" s="51" t="s">
        <v>494</v>
      </c>
      <c r="C369" s="51" t="s">
        <v>97</v>
      </c>
      <c r="D369" s="52" t="s">
        <v>98</v>
      </c>
      <c r="E369" s="52" t="s">
        <v>52</v>
      </c>
      <c r="F369" s="53">
        <v>22</v>
      </c>
      <c r="G369" s="51" t="s">
        <v>11</v>
      </c>
      <c r="H369" s="54"/>
      <c r="I369" s="55" t="str">
        <f>IF(H369&lt;&gt;"",$F369*H369,"")</f>
        <v/>
      </c>
      <c r="J369" s="55"/>
    </row>
    <row r="370" spans="1:10" ht="8.1" customHeight="1" x14ac:dyDescent="0.2">
      <c r="A370" s="74"/>
    </row>
    <row r="371" spans="1:10" ht="36" x14ac:dyDescent="0.2">
      <c r="A371" s="74"/>
      <c r="B371" s="51" t="s">
        <v>495</v>
      </c>
      <c r="C371" s="51" t="s">
        <v>99</v>
      </c>
      <c r="D371" s="52" t="s">
        <v>100</v>
      </c>
      <c r="E371" s="52" t="s">
        <v>52</v>
      </c>
      <c r="F371" s="53">
        <v>10</v>
      </c>
      <c r="G371" s="51" t="s">
        <v>11</v>
      </c>
      <c r="H371" s="54"/>
      <c r="I371" s="55" t="str">
        <f>IF(H371&lt;&gt;"",$F371*H371,"")</f>
        <v/>
      </c>
      <c r="J371" s="55"/>
    </row>
    <row r="372" spans="1:10" ht="8.1" customHeight="1" x14ac:dyDescent="0.2">
      <c r="A372" s="74"/>
    </row>
    <row r="373" spans="1:10" ht="24" x14ac:dyDescent="0.2">
      <c r="A373" s="74"/>
      <c r="B373" s="51" t="s">
        <v>496</v>
      </c>
      <c r="C373" s="51"/>
      <c r="D373" s="52" t="s">
        <v>101</v>
      </c>
      <c r="E373" s="52"/>
      <c r="F373" s="53">
        <v>1</v>
      </c>
      <c r="G373" s="51" t="s">
        <v>11</v>
      </c>
      <c r="H373" s="54"/>
      <c r="I373" s="55" t="str">
        <f>IF(H373&lt;&gt;"",$F373*H373,"")</f>
        <v/>
      </c>
      <c r="J373" s="55"/>
    </row>
    <row r="374" spans="1:10" ht="8.1" customHeight="1" x14ac:dyDescent="0.2">
      <c r="A374" s="74"/>
    </row>
    <row r="375" spans="1:10" ht="48" x14ac:dyDescent="0.2">
      <c r="A375" s="74"/>
      <c r="B375" s="51" t="s">
        <v>497</v>
      </c>
      <c r="C375" s="51"/>
      <c r="D375" s="52" t="s">
        <v>849</v>
      </c>
      <c r="E375" s="52"/>
      <c r="F375" s="53">
        <v>20</v>
      </c>
      <c r="G375" s="51" t="s">
        <v>11</v>
      </c>
      <c r="H375" s="54"/>
      <c r="I375" s="55" t="str">
        <f>IF(H375&lt;&gt;"",$F375*H375,"")</f>
        <v/>
      </c>
      <c r="J375" s="55"/>
    </row>
    <row r="376" spans="1:10" ht="8.1" customHeight="1" x14ac:dyDescent="0.2">
      <c r="A376" s="74"/>
    </row>
    <row r="377" spans="1:10" ht="48" x14ac:dyDescent="0.2">
      <c r="A377" s="74"/>
      <c r="B377" s="51" t="s">
        <v>498</v>
      </c>
      <c r="C377" s="51"/>
      <c r="D377" s="52" t="s">
        <v>863</v>
      </c>
      <c r="E377" s="52"/>
      <c r="F377" s="53">
        <v>2</v>
      </c>
      <c r="G377" s="51" t="s">
        <v>11</v>
      </c>
      <c r="H377" s="54"/>
      <c r="I377" s="55" t="str">
        <f>IF(H377&lt;&gt;"",$F377*H377,"")</f>
        <v/>
      </c>
      <c r="J377" s="55"/>
    </row>
    <row r="378" spans="1:10" ht="8.1" customHeight="1" x14ac:dyDescent="0.2">
      <c r="A378" s="74"/>
    </row>
    <row r="379" spans="1:10" ht="48" x14ac:dyDescent="0.2">
      <c r="A379" s="74"/>
      <c r="B379" s="51" t="s">
        <v>499</v>
      </c>
      <c r="C379" s="51"/>
      <c r="D379" s="52" t="s">
        <v>864</v>
      </c>
      <c r="E379" s="52"/>
      <c r="F379" s="53">
        <v>2</v>
      </c>
      <c r="G379" s="51" t="s">
        <v>11</v>
      </c>
      <c r="H379" s="54"/>
      <c r="I379" s="55" t="str">
        <f>IF(H379&lt;&gt;"",$F379*H379,"")</f>
        <v/>
      </c>
      <c r="J379" s="55"/>
    </row>
    <row r="380" spans="1:10" ht="8.1" customHeight="1" x14ac:dyDescent="0.2">
      <c r="A380" s="74"/>
    </row>
    <row r="381" spans="1:10" x14ac:dyDescent="0.2">
      <c r="A381" s="74"/>
      <c r="B381" s="51" t="s">
        <v>500</v>
      </c>
      <c r="C381" s="51"/>
      <c r="D381" s="52" t="s">
        <v>62</v>
      </c>
      <c r="E381" s="52"/>
      <c r="F381" s="53">
        <v>1</v>
      </c>
      <c r="G381" s="51" t="s">
        <v>9</v>
      </c>
      <c r="H381" s="54"/>
      <c r="I381" s="55" t="str">
        <f>IF(H381&lt;&gt;"",$F381*H381,"")</f>
        <v/>
      </c>
      <c r="J381" s="55"/>
    </row>
    <row r="382" spans="1:10" ht="8.1" customHeight="1" x14ac:dyDescent="0.2">
      <c r="A382" s="74"/>
    </row>
    <row r="383" spans="1:10" x14ac:dyDescent="0.2">
      <c r="A383" s="74"/>
      <c r="B383" s="51" t="s">
        <v>501</v>
      </c>
      <c r="C383" s="51"/>
      <c r="D383" s="52" t="s">
        <v>63</v>
      </c>
      <c r="E383" s="52"/>
      <c r="F383" s="53">
        <v>1</v>
      </c>
      <c r="G383" s="51" t="s">
        <v>11</v>
      </c>
      <c r="H383" s="54"/>
      <c r="I383" s="55" t="str">
        <f>IF(H383&lt;&gt;"",$F383*H383,"")</f>
        <v/>
      </c>
      <c r="J383" s="55"/>
    </row>
    <row r="384" spans="1:10" ht="8.1" customHeight="1" x14ac:dyDescent="0.2">
      <c r="A384" s="74"/>
    </row>
    <row r="385" spans="1:11" x14ac:dyDescent="0.2">
      <c r="A385" s="74"/>
      <c r="B385" s="51" t="s">
        <v>502</v>
      </c>
      <c r="C385" s="51"/>
      <c r="D385" s="52" t="s">
        <v>64</v>
      </c>
      <c r="E385" s="52"/>
      <c r="F385" s="53">
        <v>1</v>
      </c>
      <c r="G385" s="51" t="s">
        <v>9</v>
      </c>
      <c r="H385" s="54"/>
      <c r="I385" s="55" t="str">
        <f>IF(H385&lt;&gt;"",$F385*H385,"")</f>
        <v/>
      </c>
      <c r="J385" s="55"/>
    </row>
    <row r="386" spans="1:11" ht="8.1" customHeight="1" x14ac:dyDescent="0.2">
      <c r="A386" s="74"/>
    </row>
    <row r="387" spans="1:11" ht="12.75" customHeight="1" thickBot="1" x14ac:dyDescent="0.25">
      <c r="A387" s="74"/>
      <c r="B387" s="46" t="s">
        <v>503</v>
      </c>
      <c r="C387" s="121" t="s">
        <v>102</v>
      </c>
      <c r="D387" s="121"/>
      <c r="E387" s="47"/>
      <c r="F387" s="48">
        <v>1</v>
      </c>
      <c r="G387" s="49" t="s">
        <v>9</v>
      </c>
      <c r="H387" s="50" t="str">
        <f>IF((SUM(I390:I397)&gt;0),SUM(I390:I397),"")</f>
        <v/>
      </c>
      <c r="I387" s="50" t="str">
        <f>IF(H387&lt;&gt;"",$F387*H387,"")</f>
        <v/>
      </c>
      <c r="J387" s="50"/>
      <c r="K387" s="73" t="s">
        <v>861</v>
      </c>
    </row>
    <row r="388" spans="1:11" ht="12" customHeight="1" thickTop="1" x14ac:dyDescent="0.2">
      <c r="A388" s="74"/>
      <c r="C388" s="123" t="s">
        <v>103</v>
      </c>
      <c r="D388" s="123"/>
    </row>
    <row r="389" spans="1:11" ht="8.1" customHeight="1" x14ac:dyDescent="0.2">
      <c r="A389" s="74"/>
    </row>
    <row r="390" spans="1:11" ht="48" x14ac:dyDescent="0.2">
      <c r="A390" s="74"/>
      <c r="B390" s="51" t="s">
        <v>504</v>
      </c>
      <c r="C390" s="51"/>
      <c r="D390" s="52" t="s">
        <v>844</v>
      </c>
      <c r="E390" s="52"/>
      <c r="F390" s="53">
        <v>50</v>
      </c>
      <c r="G390" s="51" t="s">
        <v>59</v>
      </c>
      <c r="H390" s="54"/>
      <c r="I390" s="55" t="str">
        <f>IF(H390&lt;&gt;"",$F390*H390,"")</f>
        <v/>
      </c>
      <c r="J390" s="55"/>
    </row>
    <row r="391" spans="1:11" ht="8.1" customHeight="1" x14ac:dyDescent="0.2">
      <c r="A391" s="74"/>
    </row>
    <row r="392" spans="1:11" ht="24" x14ac:dyDescent="0.2">
      <c r="A392" s="74"/>
      <c r="B392" s="51" t="s">
        <v>505</v>
      </c>
      <c r="C392" s="51"/>
      <c r="D392" s="52" t="s">
        <v>104</v>
      </c>
      <c r="E392" s="52"/>
      <c r="F392" s="53">
        <v>5</v>
      </c>
      <c r="G392" s="51" t="s">
        <v>59</v>
      </c>
      <c r="H392" s="54"/>
      <c r="I392" s="55" t="str">
        <f>IF(H392&lt;&gt;"",$F392*H392,"")</f>
        <v/>
      </c>
      <c r="J392" s="55"/>
    </row>
    <row r="393" spans="1:11" ht="8.1" customHeight="1" x14ac:dyDescent="0.2">
      <c r="A393" s="74"/>
    </row>
    <row r="394" spans="1:11" ht="24" x14ac:dyDescent="0.2">
      <c r="A394" s="74"/>
      <c r="B394" s="51" t="s">
        <v>506</v>
      </c>
      <c r="C394" s="51"/>
      <c r="D394" s="52" t="s">
        <v>105</v>
      </c>
      <c r="E394" s="52"/>
      <c r="F394" s="53">
        <v>10</v>
      </c>
      <c r="G394" s="51" t="s">
        <v>59</v>
      </c>
      <c r="H394" s="54"/>
      <c r="I394" s="55" t="str">
        <f>IF(H394&lt;&gt;"",$F394*H394,"")</f>
        <v/>
      </c>
      <c r="J394" s="55"/>
    </row>
    <row r="395" spans="1:11" ht="8.1" customHeight="1" x14ac:dyDescent="0.2">
      <c r="A395" s="74"/>
    </row>
    <row r="396" spans="1:11" ht="24" x14ac:dyDescent="0.2">
      <c r="A396" s="74"/>
      <c r="B396" s="51" t="s">
        <v>507</v>
      </c>
      <c r="C396" s="51"/>
      <c r="D396" s="52" t="s">
        <v>106</v>
      </c>
      <c r="E396" s="52"/>
      <c r="F396" s="53">
        <v>5</v>
      </c>
      <c r="G396" s="51" t="s">
        <v>59</v>
      </c>
      <c r="H396" s="54"/>
      <c r="I396" s="55" t="str">
        <f>IF(H396&lt;&gt;"",$F396*H396,"")</f>
        <v/>
      </c>
      <c r="J396" s="55"/>
    </row>
    <row r="397" spans="1:11" ht="8.1" customHeight="1" x14ac:dyDescent="0.2">
      <c r="A397" s="74"/>
    </row>
    <row r="398" spans="1:11" ht="12.75" customHeight="1" thickBot="1" x14ac:dyDescent="0.25">
      <c r="A398" s="74"/>
      <c r="B398" s="46" t="s">
        <v>508</v>
      </c>
      <c r="C398" s="121" t="s">
        <v>107</v>
      </c>
      <c r="D398" s="121"/>
      <c r="E398" s="47"/>
      <c r="F398" s="48">
        <v>1</v>
      </c>
      <c r="G398" s="49" t="s">
        <v>9</v>
      </c>
      <c r="H398" s="50" t="str">
        <f>IF((SUM(I400:I413)&gt;0),SUM(I400:I413),"")</f>
        <v/>
      </c>
      <c r="I398" s="50" t="str">
        <f>IF(H398&lt;&gt;"",$F398*H398,"")</f>
        <v/>
      </c>
      <c r="J398" s="50"/>
      <c r="K398" s="73" t="s">
        <v>861</v>
      </c>
    </row>
    <row r="399" spans="1:11" ht="8.1" customHeight="1" thickTop="1" x14ac:dyDescent="0.2">
      <c r="A399" s="74"/>
    </row>
    <row r="400" spans="1:11" ht="36" x14ac:dyDescent="0.2">
      <c r="A400" s="74"/>
      <c r="B400" s="51" t="s">
        <v>509</v>
      </c>
      <c r="C400" s="51" t="s">
        <v>108</v>
      </c>
      <c r="D400" s="52" t="s">
        <v>109</v>
      </c>
      <c r="E400" s="52"/>
      <c r="F400" s="53">
        <v>40</v>
      </c>
      <c r="G400" s="51" t="s">
        <v>110</v>
      </c>
      <c r="H400" s="54"/>
      <c r="I400" s="55" t="str">
        <f>IF(H400&lt;&gt;"",$F400*H400,"")</f>
        <v/>
      </c>
      <c r="J400" s="55"/>
    </row>
    <row r="401" spans="1:11" ht="8.1" customHeight="1" x14ac:dyDescent="0.2">
      <c r="A401" s="74"/>
    </row>
    <row r="402" spans="1:11" ht="24" x14ac:dyDescent="0.2">
      <c r="A402" s="74"/>
      <c r="B402" s="51" t="s">
        <v>510</v>
      </c>
      <c r="C402" s="51" t="s">
        <v>111</v>
      </c>
      <c r="D402" s="52" t="s">
        <v>112</v>
      </c>
      <c r="E402" s="52"/>
      <c r="F402" s="53">
        <v>10</v>
      </c>
      <c r="G402" s="51" t="s">
        <v>110</v>
      </c>
      <c r="H402" s="54"/>
      <c r="I402" s="55" t="str">
        <f>IF(H402&lt;&gt;"",$F402*H402,"")</f>
        <v/>
      </c>
      <c r="J402" s="55"/>
    </row>
    <row r="403" spans="1:11" ht="8.1" customHeight="1" x14ac:dyDescent="0.2">
      <c r="A403" s="74"/>
    </row>
    <row r="404" spans="1:11" ht="24" x14ac:dyDescent="0.2">
      <c r="A404" s="74"/>
      <c r="B404" s="51" t="s">
        <v>511</v>
      </c>
      <c r="C404" s="51" t="s">
        <v>113</v>
      </c>
      <c r="D404" s="52" t="s">
        <v>114</v>
      </c>
      <c r="E404" s="52"/>
      <c r="F404" s="53">
        <v>4</v>
      </c>
      <c r="G404" s="51" t="s">
        <v>110</v>
      </c>
      <c r="H404" s="54"/>
      <c r="I404" s="55" t="str">
        <f>IF(H404&lt;&gt;"",$F404*H404,"")</f>
        <v/>
      </c>
      <c r="J404" s="55"/>
    </row>
    <row r="405" spans="1:11" ht="8.1" customHeight="1" x14ac:dyDescent="0.2">
      <c r="A405" s="74"/>
    </row>
    <row r="406" spans="1:11" x14ac:dyDescent="0.2">
      <c r="A406" s="74"/>
      <c r="B406" s="51" t="s">
        <v>512</v>
      </c>
      <c r="C406" s="51"/>
      <c r="D406" s="52" t="s">
        <v>115</v>
      </c>
      <c r="E406" s="52"/>
      <c r="F406" s="53">
        <v>4</v>
      </c>
      <c r="G406" s="51" t="s">
        <v>11</v>
      </c>
      <c r="H406" s="54"/>
      <c r="I406" s="55" t="str">
        <f>IF(H406&lt;&gt;"",$F406*H406,"")</f>
        <v/>
      </c>
      <c r="J406" s="55"/>
    </row>
    <row r="407" spans="1:11" ht="8.1" customHeight="1" x14ac:dyDescent="0.2">
      <c r="A407" s="74"/>
    </row>
    <row r="408" spans="1:11" x14ac:dyDescent="0.2">
      <c r="A408" s="74"/>
      <c r="B408" s="51" t="s">
        <v>513</v>
      </c>
      <c r="C408" s="51"/>
      <c r="D408" s="52" t="s">
        <v>116</v>
      </c>
      <c r="E408" s="52"/>
      <c r="F408" s="53">
        <v>5</v>
      </c>
      <c r="G408" s="51" t="s">
        <v>11</v>
      </c>
      <c r="H408" s="54"/>
      <c r="I408" s="55" t="str">
        <f>IF(H408&lt;&gt;"",$F408*H408,"")</f>
        <v/>
      </c>
      <c r="J408" s="55"/>
    </row>
    <row r="409" spans="1:11" ht="8.1" customHeight="1" x14ac:dyDescent="0.2">
      <c r="A409" s="74"/>
    </row>
    <row r="410" spans="1:11" x14ac:dyDescent="0.2">
      <c r="A410" s="74"/>
      <c r="B410" s="51" t="s">
        <v>514</v>
      </c>
      <c r="C410" s="51"/>
      <c r="D410" s="52" t="s">
        <v>117</v>
      </c>
      <c r="E410" s="52"/>
      <c r="F410" s="53">
        <v>270</v>
      </c>
      <c r="G410" s="51" t="s">
        <v>11</v>
      </c>
      <c r="H410" s="54"/>
      <c r="I410" s="55" t="str">
        <f>IF(H410&lt;&gt;"",$F410*H410,"")</f>
        <v/>
      </c>
      <c r="J410" s="55"/>
    </row>
    <row r="411" spans="1:11" ht="8.1" customHeight="1" x14ac:dyDescent="0.2">
      <c r="A411" s="74"/>
    </row>
    <row r="412" spans="1:11" x14ac:dyDescent="0.2">
      <c r="A412" s="74"/>
      <c r="B412" s="51" t="s">
        <v>515</v>
      </c>
      <c r="C412" s="51"/>
      <c r="D412" s="52" t="s">
        <v>118</v>
      </c>
      <c r="E412" s="52"/>
      <c r="F412" s="53">
        <v>10</v>
      </c>
      <c r="G412" s="51" t="s">
        <v>59</v>
      </c>
      <c r="H412" s="54"/>
      <c r="I412" s="55" t="str">
        <f>IF(H412&lt;&gt;"",$F412*H412,"")</f>
        <v/>
      </c>
      <c r="J412" s="55"/>
    </row>
    <row r="413" spans="1:11" ht="8.1" customHeight="1" x14ac:dyDescent="0.2">
      <c r="A413" s="74"/>
    </row>
    <row r="414" spans="1:11" ht="12.75" customHeight="1" thickBot="1" x14ac:dyDescent="0.25">
      <c r="A414" s="74"/>
      <c r="B414" s="46" t="s">
        <v>516</v>
      </c>
      <c r="C414" s="121" t="s">
        <v>119</v>
      </c>
      <c r="D414" s="121"/>
      <c r="E414" s="47"/>
      <c r="F414" s="48">
        <v>1</v>
      </c>
      <c r="G414" s="49" t="s">
        <v>9</v>
      </c>
      <c r="H414" s="50" t="str">
        <f>IF((SUM(I416:I426)&gt;0),SUM(I416:I426),"")</f>
        <v/>
      </c>
      <c r="I414" s="50" t="str">
        <f>IF(H414&lt;&gt;"",$F414*H414,"")</f>
        <v/>
      </c>
      <c r="J414" s="50"/>
      <c r="K414" s="73" t="s">
        <v>861</v>
      </c>
    </row>
    <row r="415" spans="1:11" ht="8.1" customHeight="1" thickTop="1" x14ac:dyDescent="0.2">
      <c r="A415" s="74"/>
    </row>
    <row r="416" spans="1:11" ht="36" x14ac:dyDescent="0.2">
      <c r="A416" s="74"/>
      <c r="B416" s="56" t="s">
        <v>517</v>
      </c>
      <c r="C416" s="56"/>
      <c r="D416" s="57" t="s">
        <v>810</v>
      </c>
      <c r="E416" s="57"/>
      <c r="F416" s="58">
        <v>1</v>
      </c>
      <c r="G416" s="56" t="s">
        <v>9</v>
      </c>
      <c r="H416" s="59"/>
      <c r="I416" s="60" t="str">
        <f>IF(H416&lt;&gt;"",$F416*H416,"")</f>
        <v/>
      </c>
      <c r="J416" s="60"/>
    </row>
    <row r="417" spans="1:11" x14ac:dyDescent="0.2">
      <c r="A417" s="74"/>
      <c r="B417" s="67"/>
      <c r="C417" s="68"/>
      <c r="D417" s="72" t="s">
        <v>120</v>
      </c>
      <c r="E417" s="69"/>
      <c r="F417" s="70"/>
      <c r="G417" s="67"/>
      <c r="H417" s="71"/>
      <c r="I417" s="71"/>
      <c r="J417" s="71"/>
    </row>
    <row r="418" spans="1:11" x14ac:dyDescent="0.2">
      <c r="A418" s="74"/>
      <c r="B418" s="67"/>
      <c r="C418" s="68"/>
      <c r="D418" s="72" t="s">
        <v>121</v>
      </c>
      <c r="E418" s="69"/>
      <c r="F418" s="70"/>
      <c r="G418" s="67"/>
      <c r="H418" s="71"/>
      <c r="I418" s="71"/>
      <c r="J418" s="71"/>
    </row>
    <row r="419" spans="1:11" x14ac:dyDescent="0.2">
      <c r="A419" s="74"/>
      <c r="B419" s="67"/>
      <c r="C419" s="68"/>
      <c r="D419" s="72" t="s">
        <v>122</v>
      </c>
      <c r="E419" s="69"/>
      <c r="F419" s="70"/>
      <c r="G419" s="67"/>
      <c r="H419" s="71"/>
      <c r="I419" s="71"/>
      <c r="J419" s="71"/>
    </row>
    <row r="420" spans="1:11" x14ac:dyDescent="0.2">
      <c r="A420" s="74"/>
      <c r="B420" s="67"/>
      <c r="C420" s="68"/>
      <c r="D420" s="72" t="s">
        <v>123</v>
      </c>
      <c r="E420" s="69"/>
      <c r="F420" s="70"/>
      <c r="G420" s="67"/>
      <c r="H420" s="71"/>
      <c r="I420" s="71"/>
      <c r="J420" s="71"/>
    </row>
    <row r="421" spans="1:11" x14ac:dyDescent="0.2">
      <c r="A421" s="74"/>
      <c r="B421" s="61"/>
      <c r="C421" s="62"/>
      <c r="D421" s="66" t="s">
        <v>124</v>
      </c>
      <c r="E421" s="63"/>
      <c r="F421" s="64"/>
      <c r="G421" s="61"/>
      <c r="H421" s="65"/>
      <c r="I421" s="65"/>
      <c r="J421" s="65"/>
    </row>
    <row r="422" spans="1:11" ht="8.1" customHeight="1" x14ac:dyDescent="0.2">
      <c r="A422" s="74"/>
    </row>
    <row r="423" spans="1:11" ht="24" x14ac:dyDescent="0.2">
      <c r="A423" s="74"/>
      <c r="B423" s="51" t="s">
        <v>518</v>
      </c>
      <c r="C423" s="51"/>
      <c r="D423" s="52" t="s">
        <v>125</v>
      </c>
      <c r="E423" s="52"/>
      <c r="F423" s="53">
        <v>2</v>
      </c>
      <c r="G423" s="51" t="s">
        <v>126</v>
      </c>
      <c r="H423" s="54"/>
      <c r="I423" s="55" t="str">
        <f>IF(H423&lt;&gt;"",$F423*H423,"")</f>
        <v/>
      </c>
      <c r="J423" s="55"/>
    </row>
    <row r="424" spans="1:11" ht="8.1" customHeight="1" x14ac:dyDescent="0.2">
      <c r="A424" s="74"/>
    </row>
    <row r="425" spans="1:11" x14ac:dyDescent="0.2">
      <c r="A425" s="74"/>
      <c r="B425" s="51" t="s">
        <v>519</v>
      </c>
      <c r="C425" s="51"/>
      <c r="D425" s="52" t="s">
        <v>127</v>
      </c>
      <c r="E425" s="52"/>
      <c r="F425" s="53">
        <v>2</v>
      </c>
      <c r="G425" s="51" t="s">
        <v>110</v>
      </c>
      <c r="H425" s="54"/>
      <c r="I425" s="55" t="str">
        <f>IF(H425&lt;&gt;"",$F425*H425,"")</f>
        <v/>
      </c>
      <c r="J425" s="55"/>
    </row>
    <row r="426" spans="1:11" ht="8.1" customHeight="1" x14ac:dyDescent="0.2">
      <c r="A426" s="74"/>
    </row>
    <row r="427" spans="1:11" ht="12.75" customHeight="1" thickBot="1" x14ac:dyDescent="0.25">
      <c r="A427" s="74"/>
      <c r="B427" s="46" t="s">
        <v>520</v>
      </c>
      <c r="C427" s="121" t="s">
        <v>128</v>
      </c>
      <c r="D427" s="121"/>
      <c r="E427" s="47"/>
      <c r="F427" s="48">
        <v>1</v>
      </c>
      <c r="G427" s="49" t="s">
        <v>9</v>
      </c>
      <c r="H427" s="50" t="str">
        <f>IF((SUM(I429:I430)&gt;0),SUM(I429:I430),"")</f>
        <v/>
      </c>
      <c r="I427" s="50" t="str">
        <f>IF(H427&lt;&gt;"",$F427*H427,"")</f>
        <v/>
      </c>
      <c r="J427" s="50"/>
      <c r="K427" s="73" t="s">
        <v>861</v>
      </c>
    </row>
    <row r="428" spans="1:11" ht="8.1" customHeight="1" thickTop="1" x14ac:dyDescent="0.2">
      <c r="A428" s="74"/>
    </row>
    <row r="429" spans="1:11" ht="24" x14ac:dyDescent="0.2">
      <c r="A429" s="74"/>
      <c r="B429" s="51" t="s">
        <v>521</v>
      </c>
      <c r="C429" s="51"/>
      <c r="D429" s="52" t="s">
        <v>129</v>
      </c>
      <c r="E429" s="52"/>
      <c r="F429" s="53">
        <v>1</v>
      </c>
      <c r="G429" s="51" t="s">
        <v>9</v>
      </c>
      <c r="H429" s="54"/>
      <c r="I429" s="55" t="str">
        <f>IF(H429&lt;&gt;"",$F429*H429,"")</f>
        <v/>
      </c>
      <c r="J429" s="55"/>
    </row>
    <row r="430" spans="1:11" ht="8.1" customHeight="1" thickBot="1" x14ac:dyDescent="0.25">
      <c r="A430" s="74"/>
    </row>
    <row r="431" spans="1:11" ht="15" customHeight="1" thickBot="1" x14ac:dyDescent="0.3">
      <c r="A431" s="74"/>
      <c r="B431" s="45">
        <v>2</v>
      </c>
      <c r="C431" s="119" t="s">
        <v>130</v>
      </c>
      <c r="D431" s="119"/>
      <c r="E431" s="16"/>
      <c r="F431" s="17"/>
      <c r="G431" s="18"/>
      <c r="H431" s="19"/>
      <c r="I431" s="20"/>
      <c r="J431" s="20"/>
      <c r="K431" s="73" t="s">
        <v>861</v>
      </c>
    </row>
    <row r="432" spans="1:11" ht="8.1" customHeight="1" x14ac:dyDescent="0.2">
      <c r="A432" s="74"/>
    </row>
    <row r="433" spans="1:11" ht="12.75" customHeight="1" thickBot="1" x14ac:dyDescent="0.25">
      <c r="A433" s="74"/>
      <c r="B433" s="46" t="s">
        <v>522</v>
      </c>
      <c r="C433" s="121" t="s">
        <v>131</v>
      </c>
      <c r="D433" s="121"/>
      <c r="E433" s="47"/>
      <c r="F433" s="48">
        <v>1</v>
      </c>
      <c r="G433" s="49" t="s">
        <v>9</v>
      </c>
      <c r="H433" s="50" t="str">
        <f>IF((SUM(I436:I585)&gt;0),SUM(I436:I585),"")</f>
        <v/>
      </c>
      <c r="I433" s="50" t="str">
        <f>IF(H433&lt;&gt;"",$F433*H433,"")</f>
        <v/>
      </c>
      <c r="J433" s="50"/>
      <c r="K433" s="73" t="s">
        <v>861</v>
      </c>
    </row>
    <row r="434" spans="1:11" ht="72" customHeight="1" thickTop="1" x14ac:dyDescent="0.2">
      <c r="A434" s="74"/>
      <c r="C434" s="123" t="s">
        <v>845</v>
      </c>
      <c r="D434" s="123"/>
    </row>
    <row r="435" spans="1:11" ht="8.1" customHeight="1" x14ac:dyDescent="0.2">
      <c r="A435" s="74"/>
    </row>
    <row r="436" spans="1:11" ht="48" x14ac:dyDescent="0.2">
      <c r="A436" s="74"/>
      <c r="B436" s="56" t="s">
        <v>523</v>
      </c>
      <c r="C436" s="56"/>
      <c r="D436" s="57" t="s">
        <v>811</v>
      </c>
      <c r="E436" s="57" t="s">
        <v>83</v>
      </c>
      <c r="F436" s="58">
        <v>1</v>
      </c>
      <c r="G436" s="56" t="s">
        <v>9</v>
      </c>
      <c r="H436" s="59"/>
      <c r="I436" s="60" t="str">
        <f>IF(H436&lt;&gt;"",$F436*H436,"")</f>
        <v/>
      </c>
      <c r="J436" s="60"/>
    </row>
    <row r="437" spans="1:11" x14ac:dyDescent="0.2">
      <c r="A437" s="74"/>
      <c r="B437" s="67"/>
      <c r="C437" s="68"/>
      <c r="D437" s="72" t="s">
        <v>132</v>
      </c>
      <c r="E437" s="69"/>
      <c r="F437" s="70"/>
      <c r="G437" s="67"/>
      <c r="H437" s="71"/>
      <c r="I437" s="71"/>
      <c r="J437" s="71"/>
    </row>
    <row r="438" spans="1:11" ht="24" x14ac:dyDescent="0.2">
      <c r="A438" s="74"/>
      <c r="B438" s="67"/>
      <c r="C438" s="68"/>
      <c r="D438" s="72" t="s">
        <v>133</v>
      </c>
      <c r="E438" s="69"/>
      <c r="F438" s="70"/>
      <c r="G438" s="67"/>
      <c r="H438" s="71"/>
      <c r="I438" s="71"/>
      <c r="J438" s="71"/>
    </row>
    <row r="439" spans="1:11" ht="24" x14ac:dyDescent="0.2">
      <c r="A439" s="74"/>
      <c r="B439" s="67"/>
      <c r="C439" s="68"/>
      <c r="D439" s="72" t="s">
        <v>134</v>
      </c>
      <c r="E439" s="69"/>
      <c r="F439" s="70"/>
      <c r="G439" s="67"/>
      <c r="H439" s="71"/>
      <c r="I439" s="71"/>
      <c r="J439" s="71"/>
    </row>
    <row r="440" spans="1:11" ht="24" x14ac:dyDescent="0.2">
      <c r="A440" s="74"/>
      <c r="B440" s="67"/>
      <c r="C440" s="68"/>
      <c r="D440" s="72" t="s">
        <v>135</v>
      </c>
      <c r="E440" s="69"/>
      <c r="F440" s="70"/>
      <c r="G440" s="67"/>
      <c r="H440" s="71"/>
      <c r="I440" s="71"/>
      <c r="J440" s="71"/>
    </row>
    <row r="441" spans="1:11" x14ac:dyDescent="0.2">
      <c r="A441" s="74"/>
      <c r="B441" s="67"/>
      <c r="C441" s="68"/>
      <c r="D441" s="72" t="s">
        <v>136</v>
      </c>
      <c r="E441" s="69"/>
      <c r="F441" s="70"/>
      <c r="G441" s="67"/>
      <c r="H441" s="71"/>
      <c r="I441" s="71"/>
      <c r="J441" s="71"/>
    </row>
    <row r="442" spans="1:11" x14ac:dyDescent="0.2">
      <c r="A442" s="74"/>
      <c r="B442" s="67"/>
      <c r="C442" s="68"/>
      <c r="D442" s="72" t="s">
        <v>137</v>
      </c>
      <c r="E442" s="69"/>
      <c r="F442" s="70"/>
      <c r="G442" s="67"/>
      <c r="H442" s="71"/>
      <c r="I442" s="71"/>
      <c r="J442" s="71"/>
    </row>
    <row r="443" spans="1:11" x14ac:dyDescent="0.2">
      <c r="A443" s="74"/>
      <c r="B443" s="67"/>
      <c r="C443" s="68"/>
      <c r="D443" s="72" t="s">
        <v>138</v>
      </c>
      <c r="E443" s="69"/>
      <c r="F443" s="70"/>
      <c r="G443" s="67"/>
      <c r="H443" s="71"/>
      <c r="I443" s="71"/>
      <c r="J443" s="71"/>
    </row>
    <row r="444" spans="1:11" x14ac:dyDescent="0.2">
      <c r="A444" s="74"/>
      <c r="B444" s="67"/>
      <c r="C444" s="68"/>
      <c r="D444" s="72" t="s">
        <v>139</v>
      </c>
      <c r="E444" s="69"/>
      <c r="F444" s="70"/>
      <c r="G444" s="67"/>
      <c r="H444" s="71"/>
      <c r="I444" s="71"/>
      <c r="J444" s="71"/>
    </row>
    <row r="445" spans="1:11" x14ac:dyDescent="0.2">
      <c r="A445" s="74"/>
      <c r="B445" s="67"/>
      <c r="C445" s="68"/>
      <c r="D445" s="72" t="s">
        <v>140</v>
      </c>
      <c r="E445" s="69"/>
      <c r="F445" s="70"/>
      <c r="G445" s="67"/>
      <c r="H445" s="71"/>
      <c r="I445" s="71"/>
      <c r="J445" s="71"/>
    </row>
    <row r="446" spans="1:11" ht="24" x14ac:dyDescent="0.2">
      <c r="A446" s="74"/>
      <c r="B446" s="67"/>
      <c r="C446" s="68" t="s">
        <v>141</v>
      </c>
      <c r="D446" s="72" t="s">
        <v>142</v>
      </c>
      <c r="E446" s="69"/>
      <c r="F446" s="70"/>
      <c r="G446" s="67"/>
      <c r="H446" s="71"/>
      <c r="I446" s="71"/>
      <c r="J446" s="71"/>
    </row>
    <row r="447" spans="1:11" x14ac:dyDescent="0.2">
      <c r="A447" s="74"/>
      <c r="B447" s="67"/>
      <c r="C447" s="68"/>
      <c r="D447" s="72" t="s">
        <v>143</v>
      </c>
      <c r="E447" s="69"/>
      <c r="F447" s="70"/>
      <c r="G447" s="67"/>
      <c r="H447" s="71"/>
      <c r="I447" s="71"/>
      <c r="J447" s="71"/>
    </row>
    <row r="448" spans="1:11" ht="24" x14ac:dyDescent="0.2">
      <c r="A448" s="74"/>
      <c r="B448" s="67"/>
      <c r="C448" s="68"/>
      <c r="D448" s="72" t="s">
        <v>85</v>
      </c>
      <c r="E448" s="69"/>
      <c r="F448" s="70"/>
      <c r="G448" s="67"/>
      <c r="H448" s="71"/>
      <c r="I448" s="71"/>
      <c r="J448" s="71"/>
    </row>
    <row r="449" spans="1:10" ht="24" x14ac:dyDescent="0.2">
      <c r="A449" s="74"/>
      <c r="B449" s="61"/>
      <c r="C449" s="62"/>
      <c r="D449" s="66" t="s">
        <v>858</v>
      </c>
      <c r="E449" s="63"/>
      <c r="F449" s="64"/>
      <c r="G449" s="61"/>
      <c r="H449" s="65"/>
      <c r="I449" s="65"/>
      <c r="J449" s="65"/>
    </row>
    <row r="450" spans="1:10" ht="8.1" customHeight="1" x14ac:dyDescent="0.2">
      <c r="A450" s="74"/>
    </row>
    <row r="451" spans="1:10" ht="36" x14ac:dyDescent="0.2">
      <c r="A451" s="74"/>
      <c r="B451" s="56" t="s">
        <v>524</v>
      </c>
      <c r="C451" s="56" t="s">
        <v>12</v>
      </c>
      <c r="D451" s="57" t="s">
        <v>812</v>
      </c>
      <c r="E451" s="57" t="s">
        <v>13</v>
      </c>
      <c r="F451" s="58">
        <v>1</v>
      </c>
      <c r="G451" s="56" t="s">
        <v>11</v>
      </c>
      <c r="H451" s="59"/>
      <c r="I451" s="60" t="str">
        <f>IF(H451&lt;&gt;"",$F451*H451,"")</f>
        <v/>
      </c>
      <c r="J451" s="60"/>
    </row>
    <row r="452" spans="1:10" x14ac:dyDescent="0.2">
      <c r="A452" s="74"/>
      <c r="B452" s="67"/>
      <c r="C452" s="68"/>
      <c r="D452" s="72" t="s">
        <v>144</v>
      </c>
      <c r="E452" s="69"/>
      <c r="F452" s="70"/>
      <c r="G452" s="67"/>
      <c r="H452" s="71"/>
      <c r="I452" s="71"/>
      <c r="J452" s="71"/>
    </row>
    <row r="453" spans="1:10" ht="24" x14ac:dyDescent="0.2">
      <c r="A453" s="74"/>
      <c r="B453" s="67"/>
      <c r="C453" s="68"/>
      <c r="D453" s="72" t="s">
        <v>145</v>
      </c>
      <c r="E453" s="69"/>
      <c r="F453" s="70"/>
      <c r="G453" s="67"/>
      <c r="H453" s="71"/>
      <c r="I453" s="71"/>
      <c r="J453" s="71"/>
    </row>
    <row r="454" spans="1:10" x14ac:dyDescent="0.2">
      <c r="A454" s="74"/>
      <c r="B454" s="67"/>
      <c r="C454" s="68"/>
      <c r="D454" s="72" t="s">
        <v>146</v>
      </c>
      <c r="E454" s="69"/>
      <c r="F454" s="70"/>
      <c r="G454" s="67"/>
      <c r="H454" s="71"/>
      <c r="I454" s="71"/>
      <c r="J454" s="71"/>
    </row>
    <row r="455" spans="1:10" ht="24" x14ac:dyDescent="0.2">
      <c r="A455" s="74"/>
      <c r="B455" s="67"/>
      <c r="C455" s="68"/>
      <c r="D455" s="72" t="s">
        <v>147</v>
      </c>
      <c r="E455" s="69"/>
      <c r="F455" s="70"/>
      <c r="G455" s="67"/>
      <c r="H455" s="71"/>
      <c r="I455" s="71"/>
      <c r="J455" s="71"/>
    </row>
    <row r="456" spans="1:10" x14ac:dyDescent="0.2">
      <c r="A456" s="74"/>
      <c r="B456" s="67"/>
      <c r="C456" s="68"/>
      <c r="D456" s="72" t="s">
        <v>148</v>
      </c>
      <c r="E456" s="69"/>
      <c r="F456" s="70"/>
      <c r="G456" s="67"/>
      <c r="H456" s="71"/>
      <c r="I456" s="71"/>
      <c r="J456" s="71"/>
    </row>
    <row r="457" spans="1:10" ht="24" x14ac:dyDescent="0.2">
      <c r="A457" s="74"/>
      <c r="B457" s="61"/>
      <c r="C457" s="62"/>
      <c r="D457" s="66" t="s">
        <v>149</v>
      </c>
      <c r="E457" s="63"/>
      <c r="F457" s="64"/>
      <c r="G457" s="61"/>
      <c r="H457" s="65"/>
      <c r="I457" s="65"/>
      <c r="J457" s="65"/>
    </row>
    <row r="458" spans="1:10" ht="8.1" customHeight="1" x14ac:dyDescent="0.2">
      <c r="A458" s="74"/>
    </row>
    <row r="459" spans="1:10" ht="36" x14ac:dyDescent="0.2">
      <c r="A459" s="74"/>
      <c r="B459" s="56" t="s">
        <v>525</v>
      </c>
      <c r="C459" s="56" t="s">
        <v>150</v>
      </c>
      <c r="D459" s="57" t="s">
        <v>813</v>
      </c>
      <c r="E459" s="57" t="s">
        <v>13</v>
      </c>
      <c r="F459" s="58">
        <v>1</v>
      </c>
      <c r="G459" s="56" t="s">
        <v>11</v>
      </c>
      <c r="H459" s="59"/>
      <c r="I459" s="60" t="str">
        <f>IF(H459&lt;&gt;"",$F459*H459,"")</f>
        <v/>
      </c>
      <c r="J459" s="60"/>
    </row>
    <row r="460" spans="1:10" x14ac:dyDescent="0.2">
      <c r="A460" s="74"/>
      <c r="B460" s="61"/>
      <c r="C460" s="62"/>
      <c r="D460" s="66" t="s">
        <v>151</v>
      </c>
      <c r="E460" s="63"/>
      <c r="F460" s="64"/>
      <c r="G460" s="61"/>
      <c r="H460" s="65"/>
      <c r="I460" s="65"/>
      <c r="J460" s="65"/>
    </row>
    <row r="461" spans="1:10" ht="8.1" customHeight="1" x14ac:dyDescent="0.2">
      <c r="A461" s="74"/>
    </row>
    <row r="462" spans="1:10" ht="36" x14ac:dyDescent="0.2">
      <c r="A462" s="74"/>
      <c r="B462" s="56" t="s">
        <v>526</v>
      </c>
      <c r="C462" s="56" t="s">
        <v>152</v>
      </c>
      <c r="D462" s="57" t="s">
        <v>814</v>
      </c>
      <c r="E462" s="57" t="s">
        <v>13</v>
      </c>
      <c r="F462" s="58">
        <v>1</v>
      </c>
      <c r="G462" s="56" t="s">
        <v>11</v>
      </c>
      <c r="H462" s="59"/>
      <c r="I462" s="60" t="str">
        <f>IF(H462&lt;&gt;"",$F462*H462,"")</f>
        <v/>
      </c>
      <c r="J462" s="60"/>
    </row>
    <row r="463" spans="1:10" x14ac:dyDescent="0.2">
      <c r="A463" s="74"/>
      <c r="B463" s="61"/>
      <c r="C463" s="62"/>
      <c r="D463" s="66" t="s">
        <v>153</v>
      </c>
      <c r="E463" s="63"/>
      <c r="F463" s="64"/>
      <c r="G463" s="61"/>
      <c r="H463" s="65"/>
      <c r="I463" s="65"/>
      <c r="J463" s="65"/>
    </row>
    <row r="464" spans="1:10" ht="8.1" customHeight="1" x14ac:dyDescent="0.2">
      <c r="A464" s="74"/>
    </row>
    <row r="465" spans="1:10" ht="48" x14ac:dyDescent="0.2">
      <c r="A465" s="74"/>
      <c r="B465" s="51" t="s">
        <v>527</v>
      </c>
      <c r="C465" s="51" t="s">
        <v>154</v>
      </c>
      <c r="D465" s="52" t="s">
        <v>155</v>
      </c>
      <c r="E465" s="52" t="s">
        <v>13</v>
      </c>
      <c r="F465" s="53">
        <v>1</v>
      </c>
      <c r="G465" s="51" t="s">
        <v>11</v>
      </c>
      <c r="H465" s="54"/>
      <c r="I465" s="55" t="str">
        <f>IF(H465&lt;&gt;"",$F465*H465,"")</f>
        <v/>
      </c>
      <c r="J465" s="55"/>
    </row>
    <row r="466" spans="1:10" ht="8.1" customHeight="1" x14ac:dyDescent="0.2">
      <c r="A466" s="74"/>
    </row>
    <row r="467" spans="1:10" ht="36" x14ac:dyDescent="0.2">
      <c r="A467" s="74"/>
      <c r="B467" s="56" t="s">
        <v>528</v>
      </c>
      <c r="C467" s="56" t="s">
        <v>156</v>
      </c>
      <c r="D467" s="57" t="s">
        <v>814</v>
      </c>
      <c r="E467" s="57" t="s">
        <v>13</v>
      </c>
      <c r="F467" s="58">
        <v>1</v>
      </c>
      <c r="G467" s="56" t="s">
        <v>11</v>
      </c>
      <c r="H467" s="59"/>
      <c r="I467" s="60" t="str">
        <f>IF(H467&lt;&gt;"",$F467*H467,"")</f>
        <v/>
      </c>
      <c r="J467" s="60"/>
    </row>
    <row r="468" spans="1:10" x14ac:dyDescent="0.2">
      <c r="A468" s="74"/>
      <c r="B468" s="61"/>
      <c r="C468" s="62"/>
      <c r="D468" s="66" t="s">
        <v>157</v>
      </c>
      <c r="E468" s="63"/>
      <c r="F468" s="64"/>
      <c r="G468" s="61"/>
      <c r="H468" s="65"/>
      <c r="I468" s="65"/>
      <c r="J468" s="65"/>
    </row>
    <row r="469" spans="1:10" ht="8.1" customHeight="1" x14ac:dyDescent="0.2">
      <c r="A469" s="74"/>
    </row>
    <row r="470" spans="1:10" ht="36" x14ac:dyDescent="0.2">
      <c r="A470" s="74"/>
      <c r="B470" s="51" t="s">
        <v>529</v>
      </c>
      <c r="C470" s="51" t="s">
        <v>158</v>
      </c>
      <c r="D470" s="52" t="s">
        <v>159</v>
      </c>
      <c r="E470" s="52" t="s">
        <v>160</v>
      </c>
      <c r="F470" s="53">
        <v>3</v>
      </c>
      <c r="G470" s="51" t="s">
        <v>11</v>
      </c>
      <c r="H470" s="54"/>
      <c r="I470" s="55" t="str">
        <f>IF(H470&lt;&gt;"",$F470*H470,"")</f>
        <v/>
      </c>
      <c r="J470" s="55"/>
    </row>
    <row r="471" spans="1:10" ht="8.1" customHeight="1" x14ac:dyDescent="0.2">
      <c r="A471" s="74"/>
    </row>
    <row r="472" spans="1:10" ht="48" x14ac:dyDescent="0.2">
      <c r="A472" s="74"/>
      <c r="B472" s="51" t="s">
        <v>530</v>
      </c>
      <c r="C472" s="51" t="s">
        <v>161</v>
      </c>
      <c r="D472" s="52" t="s">
        <v>162</v>
      </c>
      <c r="E472" s="52" t="s">
        <v>163</v>
      </c>
      <c r="F472" s="53">
        <v>3</v>
      </c>
      <c r="G472" s="51" t="s">
        <v>9</v>
      </c>
      <c r="H472" s="54"/>
      <c r="I472" s="55" t="str">
        <f>IF(H472&lt;&gt;"",$F472*H472,"")</f>
        <v/>
      </c>
      <c r="J472" s="55"/>
    </row>
    <row r="473" spans="1:10" ht="8.1" customHeight="1" x14ac:dyDescent="0.2">
      <c r="A473" s="74"/>
    </row>
    <row r="474" spans="1:10" ht="36" x14ac:dyDescent="0.2">
      <c r="A474" s="74"/>
      <c r="B474" s="51" t="s">
        <v>531</v>
      </c>
      <c r="C474" s="51" t="s">
        <v>164</v>
      </c>
      <c r="D474" s="52" t="s">
        <v>165</v>
      </c>
      <c r="E474" s="52" t="s">
        <v>166</v>
      </c>
      <c r="F474" s="53">
        <v>1</v>
      </c>
      <c r="G474" s="51" t="s">
        <v>11</v>
      </c>
      <c r="H474" s="54"/>
      <c r="I474" s="55" t="str">
        <f>IF(H474&lt;&gt;"",$F474*H474,"")</f>
        <v/>
      </c>
      <c r="J474" s="55"/>
    </row>
    <row r="475" spans="1:10" ht="8.1" customHeight="1" x14ac:dyDescent="0.2">
      <c r="A475" s="74"/>
    </row>
    <row r="476" spans="1:10" ht="48" x14ac:dyDescent="0.2">
      <c r="A476" s="74"/>
      <c r="B476" s="56" t="s">
        <v>532</v>
      </c>
      <c r="C476" s="56" t="s">
        <v>167</v>
      </c>
      <c r="D476" s="57" t="s">
        <v>815</v>
      </c>
      <c r="E476" s="57" t="s">
        <v>13</v>
      </c>
      <c r="F476" s="58">
        <v>1</v>
      </c>
      <c r="G476" s="56" t="s">
        <v>11</v>
      </c>
      <c r="H476" s="59"/>
      <c r="I476" s="60" t="str">
        <f>IF(H476&lt;&gt;"",$F476*H476,"")</f>
        <v/>
      </c>
      <c r="J476" s="60"/>
    </row>
    <row r="477" spans="1:10" x14ac:dyDescent="0.2">
      <c r="A477" s="74"/>
      <c r="B477" s="67"/>
      <c r="C477" s="68"/>
      <c r="D477" s="72" t="s">
        <v>168</v>
      </c>
      <c r="E477" s="69"/>
      <c r="F477" s="70"/>
      <c r="G477" s="67"/>
      <c r="H477" s="71"/>
      <c r="I477" s="71"/>
      <c r="J477" s="71"/>
    </row>
    <row r="478" spans="1:10" x14ac:dyDescent="0.2">
      <c r="A478" s="74"/>
      <c r="B478" s="61"/>
      <c r="C478" s="62"/>
      <c r="D478" s="66" t="s">
        <v>169</v>
      </c>
      <c r="E478" s="63"/>
      <c r="F478" s="64"/>
      <c r="G478" s="61"/>
      <c r="H478" s="65"/>
      <c r="I478" s="65"/>
      <c r="J478" s="65"/>
    </row>
    <row r="479" spans="1:10" ht="8.1" customHeight="1" x14ac:dyDescent="0.2">
      <c r="A479" s="74"/>
    </row>
    <row r="480" spans="1:10" ht="24" x14ac:dyDescent="0.2">
      <c r="A480" s="74"/>
      <c r="B480" s="51" t="s">
        <v>533</v>
      </c>
      <c r="C480" s="51" t="s">
        <v>17</v>
      </c>
      <c r="D480" s="52" t="s">
        <v>18</v>
      </c>
      <c r="E480" s="52" t="s">
        <v>13</v>
      </c>
      <c r="F480" s="53">
        <v>1</v>
      </c>
      <c r="G480" s="51" t="s">
        <v>11</v>
      </c>
      <c r="H480" s="54"/>
      <c r="I480" s="55" t="str">
        <f>IF(H480&lt;&gt;"",$F480*H480,"")</f>
        <v/>
      </c>
      <c r="J480" s="55"/>
    </row>
    <row r="481" spans="1:10" ht="8.1" customHeight="1" x14ac:dyDescent="0.2">
      <c r="A481" s="74"/>
    </row>
    <row r="482" spans="1:10" ht="36" x14ac:dyDescent="0.2">
      <c r="A482" s="74"/>
      <c r="B482" s="56" t="s">
        <v>534</v>
      </c>
      <c r="C482" s="56" t="s">
        <v>19</v>
      </c>
      <c r="D482" s="57" t="s">
        <v>816</v>
      </c>
      <c r="E482" s="57" t="s">
        <v>13</v>
      </c>
      <c r="F482" s="58">
        <v>3</v>
      </c>
      <c r="G482" s="56" t="s">
        <v>9</v>
      </c>
      <c r="H482" s="59"/>
      <c r="I482" s="60" t="str">
        <f>IF(H482&lt;&gt;"",$F482*H482,"")</f>
        <v/>
      </c>
      <c r="J482" s="60"/>
    </row>
    <row r="483" spans="1:10" x14ac:dyDescent="0.2">
      <c r="A483" s="74"/>
      <c r="B483" s="67"/>
      <c r="C483" s="68"/>
      <c r="D483" s="72" t="s">
        <v>20</v>
      </c>
      <c r="E483" s="69"/>
      <c r="F483" s="70"/>
      <c r="G483" s="67"/>
      <c r="H483" s="71"/>
      <c r="I483" s="71"/>
      <c r="J483" s="71"/>
    </row>
    <row r="484" spans="1:10" x14ac:dyDescent="0.2">
      <c r="A484" s="74"/>
      <c r="B484" s="67"/>
      <c r="C484" s="68"/>
      <c r="D484" s="72" t="s">
        <v>21</v>
      </c>
      <c r="E484" s="69"/>
      <c r="F484" s="70"/>
      <c r="G484" s="67"/>
      <c r="H484" s="71"/>
      <c r="I484" s="71"/>
      <c r="J484" s="71"/>
    </row>
    <row r="485" spans="1:10" x14ac:dyDescent="0.2">
      <c r="A485" s="74"/>
      <c r="B485" s="67"/>
      <c r="C485" s="68"/>
      <c r="D485" s="72" t="s">
        <v>22</v>
      </c>
      <c r="E485" s="69"/>
      <c r="F485" s="70"/>
      <c r="G485" s="67"/>
      <c r="H485" s="71"/>
      <c r="I485" s="71"/>
      <c r="J485" s="71"/>
    </row>
    <row r="486" spans="1:10" x14ac:dyDescent="0.2">
      <c r="A486" s="74"/>
      <c r="B486" s="61"/>
      <c r="C486" s="62"/>
      <c r="D486" s="66" t="s">
        <v>23</v>
      </c>
      <c r="E486" s="63"/>
      <c r="F486" s="64"/>
      <c r="G486" s="61"/>
      <c r="H486" s="65"/>
      <c r="I486" s="65"/>
      <c r="J486" s="65"/>
    </row>
    <row r="487" spans="1:10" ht="8.1" customHeight="1" x14ac:dyDescent="0.2">
      <c r="A487" s="74"/>
    </row>
    <row r="488" spans="1:10" ht="24" x14ac:dyDescent="0.2">
      <c r="A488" s="74"/>
      <c r="B488" s="51" t="s">
        <v>535</v>
      </c>
      <c r="C488" s="51" t="s">
        <v>170</v>
      </c>
      <c r="D488" s="52" t="s">
        <v>171</v>
      </c>
      <c r="E488" s="52" t="s">
        <v>13</v>
      </c>
      <c r="F488" s="53">
        <v>4</v>
      </c>
      <c r="G488" s="51" t="s">
        <v>11</v>
      </c>
      <c r="H488" s="54"/>
      <c r="I488" s="55" t="str">
        <f>IF(H488&lt;&gt;"",$F488*H488,"")</f>
        <v/>
      </c>
      <c r="J488" s="55"/>
    </row>
    <row r="489" spans="1:10" ht="8.1" customHeight="1" x14ac:dyDescent="0.2">
      <c r="A489" s="74"/>
    </row>
    <row r="490" spans="1:10" ht="24" x14ac:dyDescent="0.2">
      <c r="A490" s="74"/>
      <c r="B490" s="51" t="s">
        <v>536</v>
      </c>
      <c r="C490" s="51"/>
      <c r="D490" s="52" t="s">
        <v>172</v>
      </c>
      <c r="E490" s="52" t="s">
        <v>13</v>
      </c>
      <c r="F490" s="53">
        <v>8</v>
      </c>
      <c r="G490" s="51" t="s">
        <v>11</v>
      </c>
      <c r="H490" s="54"/>
      <c r="I490" s="55" t="str">
        <f>IF(H490&lt;&gt;"",$F490*H490,"")</f>
        <v/>
      </c>
      <c r="J490" s="55"/>
    </row>
    <row r="491" spans="1:10" ht="8.1" customHeight="1" x14ac:dyDescent="0.2">
      <c r="A491" s="74"/>
    </row>
    <row r="492" spans="1:10" ht="24" x14ac:dyDescent="0.2">
      <c r="A492" s="74"/>
      <c r="B492" s="51" t="s">
        <v>537</v>
      </c>
      <c r="C492" s="51"/>
      <c r="D492" s="52" t="s">
        <v>173</v>
      </c>
      <c r="E492" s="52" t="s">
        <v>13</v>
      </c>
      <c r="F492" s="53">
        <v>10</v>
      </c>
      <c r="G492" s="51" t="s">
        <v>11</v>
      </c>
      <c r="H492" s="54"/>
      <c r="I492" s="55" t="str">
        <f>IF(H492&lt;&gt;"",$F492*H492,"")</f>
        <v/>
      </c>
      <c r="J492" s="55"/>
    </row>
    <row r="493" spans="1:10" ht="8.1" customHeight="1" x14ac:dyDescent="0.2">
      <c r="A493" s="74"/>
    </row>
    <row r="494" spans="1:10" ht="24" x14ac:dyDescent="0.2">
      <c r="A494" s="74"/>
      <c r="B494" s="51" t="s">
        <v>538</v>
      </c>
      <c r="C494" s="51"/>
      <c r="D494" s="52" t="s">
        <v>174</v>
      </c>
      <c r="E494" s="52" t="s">
        <v>13</v>
      </c>
      <c r="F494" s="53">
        <v>4</v>
      </c>
      <c r="G494" s="51" t="s">
        <v>11</v>
      </c>
      <c r="H494" s="54"/>
      <c r="I494" s="55" t="str">
        <f>IF(H494&lt;&gt;"",$F494*H494,"")</f>
        <v/>
      </c>
      <c r="J494" s="55"/>
    </row>
    <row r="495" spans="1:10" ht="8.1" customHeight="1" x14ac:dyDescent="0.2">
      <c r="A495" s="74"/>
    </row>
    <row r="496" spans="1:10" ht="24" x14ac:dyDescent="0.2">
      <c r="A496" s="74"/>
      <c r="B496" s="51" t="s">
        <v>539</v>
      </c>
      <c r="C496" s="51"/>
      <c r="D496" s="52" t="s">
        <v>175</v>
      </c>
      <c r="E496" s="52" t="s">
        <v>13</v>
      </c>
      <c r="F496" s="53">
        <v>3</v>
      </c>
      <c r="G496" s="51" t="s">
        <v>11</v>
      </c>
      <c r="H496" s="54"/>
      <c r="I496" s="55" t="str">
        <f>IF(H496&lt;&gt;"",$F496*H496,"")</f>
        <v/>
      </c>
      <c r="J496" s="55"/>
    </row>
    <row r="497" spans="1:10" ht="8.1" customHeight="1" x14ac:dyDescent="0.2">
      <c r="A497" s="74"/>
    </row>
    <row r="498" spans="1:10" ht="24" x14ac:dyDescent="0.2">
      <c r="A498" s="74"/>
      <c r="B498" s="51" t="s">
        <v>540</v>
      </c>
      <c r="C498" s="51" t="s">
        <v>176</v>
      </c>
      <c r="D498" s="52" t="s">
        <v>177</v>
      </c>
      <c r="E498" s="52" t="s">
        <v>13</v>
      </c>
      <c r="F498" s="53">
        <v>3</v>
      </c>
      <c r="G498" s="51" t="s">
        <v>11</v>
      </c>
      <c r="H498" s="54"/>
      <c r="I498" s="55" t="str">
        <f>IF(H498&lt;&gt;"",$F498*H498,"")</f>
        <v/>
      </c>
      <c r="J498" s="55"/>
    </row>
    <row r="499" spans="1:10" ht="8.1" customHeight="1" x14ac:dyDescent="0.2">
      <c r="A499" s="74"/>
    </row>
    <row r="500" spans="1:10" ht="24" x14ac:dyDescent="0.2">
      <c r="A500" s="74"/>
      <c r="B500" s="51" t="s">
        <v>541</v>
      </c>
      <c r="C500" s="51"/>
      <c r="D500" s="52" t="s">
        <v>178</v>
      </c>
      <c r="E500" s="52" t="s">
        <v>13</v>
      </c>
      <c r="F500" s="53">
        <v>5</v>
      </c>
      <c r="G500" s="51" t="s">
        <v>11</v>
      </c>
      <c r="H500" s="54"/>
      <c r="I500" s="55" t="str">
        <f>IF(H500&lt;&gt;"",$F500*H500,"")</f>
        <v/>
      </c>
      <c r="J500" s="55"/>
    </row>
    <row r="501" spans="1:10" ht="8.1" customHeight="1" x14ac:dyDescent="0.2">
      <c r="A501" s="74"/>
    </row>
    <row r="502" spans="1:10" ht="24" x14ac:dyDescent="0.2">
      <c r="A502" s="74"/>
      <c r="B502" s="51" t="s">
        <v>542</v>
      </c>
      <c r="C502" s="51"/>
      <c r="D502" s="52" t="s">
        <v>179</v>
      </c>
      <c r="E502" s="52" t="s">
        <v>13</v>
      </c>
      <c r="F502" s="53">
        <v>2</v>
      </c>
      <c r="G502" s="51" t="s">
        <v>11</v>
      </c>
      <c r="H502" s="54"/>
      <c r="I502" s="55" t="str">
        <f>IF(H502&lt;&gt;"",$F502*H502,"")</f>
        <v/>
      </c>
      <c r="J502" s="55"/>
    </row>
    <row r="503" spans="1:10" ht="8.1" customHeight="1" x14ac:dyDescent="0.2">
      <c r="A503" s="74"/>
    </row>
    <row r="504" spans="1:10" ht="24" x14ac:dyDescent="0.2">
      <c r="A504" s="74"/>
      <c r="B504" s="51" t="s">
        <v>543</v>
      </c>
      <c r="C504" s="51"/>
      <c r="D504" s="52" t="s">
        <v>180</v>
      </c>
      <c r="E504" s="52" t="s">
        <v>13</v>
      </c>
      <c r="F504" s="53">
        <v>3</v>
      </c>
      <c r="G504" s="51" t="s">
        <v>11</v>
      </c>
      <c r="H504" s="54"/>
      <c r="I504" s="55" t="str">
        <f>IF(H504&lt;&gt;"",$F504*H504,"")</f>
        <v/>
      </c>
      <c r="J504" s="55"/>
    </row>
    <row r="505" spans="1:10" ht="8.1" customHeight="1" x14ac:dyDescent="0.2">
      <c r="A505" s="74"/>
    </row>
    <row r="506" spans="1:10" ht="24" x14ac:dyDescent="0.2">
      <c r="A506" s="74"/>
      <c r="B506" s="51" t="s">
        <v>544</v>
      </c>
      <c r="C506" s="51"/>
      <c r="D506" s="52" t="s">
        <v>181</v>
      </c>
      <c r="E506" s="52" t="s">
        <v>13</v>
      </c>
      <c r="F506" s="53">
        <v>3</v>
      </c>
      <c r="G506" s="51" t="s">
        <v>11</v>
      </c>
      <c r="H506" s="54"/>
      <c r="I506" s="55" t="str">
        <f>IF(H506&lt;&gt;"",$F506*H506,"")</f>
        <v/>
      </c>
      <c r="J506" s="55"/>
    </row>
    <row r="507" spans="1:10" ht="8.1" customHeight="1" x14ac:dyDescent="0.2">
      <c r="A507" s="74"/>
    </row>
    <row r="508" spans="1:10" ht="24" x14ac:dyDescent="0.2">
      <c r="A508" s="74"/>
      <c r="B508" s="51" t="s">
        <v>545</v>
      </c>
      <c r="C508" s="51"/>
      <c r="D508" s="52" t="s">
        <v>182</v>
      </c>
      <c r="E508" s="52" t="s">
        <v>13</v>
      </c>
      <c r="F508" s="53">
        <v>1</v>
      </c>
      <c r="G508" s="51" t="s">
        <v>11</v>
      </c>
      <c r="H508" s="54"/>
      <c r="I508" s="55" t="str">
        <f>IF(H508&lt;&gt;"",$F508*H508,"")</f>
        <v/>
      </c>
      <c r="J508" s="55"/>
    </row>
    <row r="509" spans="1:10" ht="8.1" customHeight="1" x14ac:dyDescent="0.2">
      <c r="A509" s="74"/>
    </row>
    <row r="510" spans="1:10" ht="36" x14ac:dyDescent="0.2">
      <c r="A510" s="74"/>
      <c r="B510" s="56" t="s">
        <v>546</v>
      </c>
      <c r="C510" s="56"/>
      <c r="D510" s="57" t="s">
        <v>817</v>
      </c>
      <c r="E510" s="57" t="s">
        <v>13</v>
      </c>
      <c r="F510" s="58">
        <v>1</v>
      </c>
      <c r="G510" s="56" t="s">
        <v>11</v>
      </c>
      <c r="H510" s="59"/>
      <c r="I510" s="60" t="str">
        <f>IF(H510&lt;&gt;"",$F510*H510,"")</f>
        <v/>
      </c>
      <c r="J510" s="60"/>
    </row>
    <row r="511" spans="1:10" ht="24" x14ac:dyDescent="0.2">
      <c r="A511" s="74"/>
      <c r="B511" s="61"/>
      <c r="C511" s="62"/>
      <c r="D511" s="66" t="s">
        <v>183</v>
      </c>
      <c r="E511" s="63"/>
      <c r="F511" s="64"/>
      <c r="G511" s="61"/>
      <c r="H511" s="65"/>
      <c r="I511" s="65"/>
      <c r="J511" s="65"/>
    </row>
    <row r="512" spans="1:10" ht="8.1" customHeight="1" x14ac:dyDescent="0.2">
      <c r="A512" s="74"/>
    </row>
    <row r="513" spans="1:10" ht="48" x14ac:dyDescent="0.2">
      <c r="A513" s="74"/>
      <c r="B513" s="56" t="s">
        <v>547</v>
      </c>
      <c r="C513" s="56" t="s">
        <v>184</v>
      </c>
      <c r="D513" s="57" t="s">
        <v>818</v>
      </c>
      <c r="E513" s="57" t="s">
        <v>13</v>
      </c>
      <c r="F513" s="58">
        <v>1</v>
      </c>
      <c r="G513" s="56" t="s">
        <v>11</v>
      </c>
      <c r="H513" s="59"/>
      <c r="I513" s="60" t="str">
        <f>IF(H513&lt;&gt;"",$F513*H513,"")</f>
        <v/>
      </c>
      <c r="J513" s="60"/>
    </row>
    <row r="514" spans="1:10" x14ac:dyDescent="0.2">
      <c r="A514" s="74"/>
      <c r="B514" s="67"/>
      <c r="C514" s="68"/>
      <c r="D514" s="72" t="s">
        <v>185</v>
      </c>
      <c r="E514" s="69"/>
      <c r="F514" s="70"/>
      <c r="G514" s="67"/>
      <c r="H514" s="71"/>
      <c r="I514" s="71"/>
      <c r="J514" s="71"/>
    </row>
    <row r="515" spans="1:10" x14ac:dyDescent="0.2">
      <c r="A515" s="74"/>
      <c r="B515" s="61"/>
      <c r="C515" s="62"/>
      <c r="D515" s="66" t="s">
        <v>186</v>
      </c>
      <c r="E515" s="63"/>
      <c r="F515" s="64"/>
      <c r="G515" s="61"/>
      <c r="H515" s="65"/>
      <c r="I515" s="65"/>
      <c r="J515" s="65"/>
    </row>
    <row r="516" spans="1:10" ht="8.1" customHeight="1" x14ac:dyDescent="0.2">
      <c r="A516" s="74"/>
    </row>
    <row r="517" spans="1:10" ht="48" x14ac:dyDescent="0.2">
      <c r="A517" s="74"/>
      <c r="B517" s="56" t="s">
        <v>548</v>
      </c>
      <c r="C517" s="56" t="s">
        <v>187</v>
      </c>
      <c r="D517" s="57" t="s">
        <v>819</v>
      </c>
      <c r="E517" s="57" t="s">
        <v>13</v>
      </c>
      <c r="F517" s="58">
        <v>3</v>
      </c>
      <c r="G517" s="56" t="s">
        <v>11</v>
      </c>
      <c r="H517" s="59"/>
      <c r="I517" s="60" t="str">
        <f>IF(H517&lt;&gt;"",$F517*H517,"")</f>
        <v/>
      </c>
      <c r="J517" s="60"/>
    </row>
    <row r="518" spans="1:10" x14ac:dyDescent="0.2">
      <c r="A518" s="74"/>
      <c r="B518" s="67"/>
      <c r="C518" s="68"/>
      <c r="D518" s="72" t="s">
        <v>185</v>
      </c>
      <c r="E518" s="69"/>
      <c r="F518" s="70"/>
      <c r="G518" s="67"/>
      <c r="H518" s="71"/>
      <c r="I518" s="71"/>
      <c r="J518" s="71"/>
    </row>
    <row r="519" spans="1:10" x14ac:dyDescent="0.2">
      <c r="A519" s="74"/>
      <c r="B519" s="61"/>
      <c r="C519" s="62"/>
      <c r="D519" s="66" t="s">
        <v>186</v>
      </c>
      <c r="E519" s="63"/>
      <c r="F519" s="64"/>
      <c r="G519" s="61"/>
      <c r="H519" s="65"/>
      <c r="I519" s="65"/>
      <c r="J519" s="65"/>
    </row>
    <row r="520" spans="1:10" ht="8.1" customHeight="1" x14ac:dyDescent="0.2">
      <c r="A520" s="74"/>
    </row>
    <row r="521" spans="1:10" ht="48" x14ac:dyDescent="0.2">
      <c r="A521" s="74"/>
      <c r="B521" s="56" t="s">
        <v>549</v>
      </c>
      <c r="C521" s="56" t="s">
        <v>188</v>
      </c>
      <c r="D521" s="57" t="s">
        <v>820</v>
      </c>
      <c r="E521" s="57" t="s">
        <v>13</v>
      </c>
      <c r="F521" s="58">
        <v>2</v>
      </c>
      <c r="G521" s="56" t="s">
        <v>11</v>
      </c>
      <c r="H521" s="59"/>
      <c r="I521" s="60" t="str">
        <f>IF(H521&lt;&gt;"",$F521*H521,"")</f>
        <v/>
      </c>
      <c r="J521" s="60"/>
    </row>
    <row r="522" spans="1:10" x14ac:dyDescent="0.2">
      <c r="A522" s="74"/>
      <c r="B522" s="67"/>
      <c r="C522" s="68"/>
      <c r="D522" s="72" t="s">
        <v>185</v>
      </c>
      <c r="E522" s="69"/>
      <c r="F522" s="70"/>
      <c r="G522" s="67"/>
      <c r="H522" s="71"/>
      <c r="I522" s="71"/>
      <c r="J522" s="71"/>
    </row>
    <row r="523" spans="1:10" x14ac:dyDescent="0.2">
      <c r="A523" s="74"/>
      <c r="B523" s="61"/>
      <c r="C523" s="62"/>
      <c r="D523" s="66" t="s">
        <v>186</v>
      </c>
      <c r="E523" s="63"/>
      <c r="F523" s="64"/>
      <c r="G523" s="61"/>
      <c r="H523" s="65"/>
      <c r="I523" s="65"/>
      <c r="J523" s="65"/>
    </row>
    <row r="524" spans="1:10" ht="8.1" customHeight="1" x14ac:dyDescent="0.2">
      <c r="A524" s="74"/>
    </row>
    <row r="525" spans="1:10" ht="24" x14ac:dyDescent="0.2">
      <c r="A525" s="74"/>
      <c r="B525" s="51" t="s">
        <v>550</v>
      </c>
      <c r="C525" s="51" t="s">
        <v>189</v>
      </c>
      <c r="D525" s="52" t="s">
        <v>31</v>
      </c>
      <c r="E525" s="52" t="s">
        <v>13</v>
      </c>
      <c r="F525" s="53">
        <v>2</v>
      </c>
      <c r="G525" s="51" t="s">
        <v>11</v>
      </c>
      <c r="H525" s="54"/>
      <c r="I525" s="55" t="str">
        <f>IF(H525&lt;&gt;"",$F525*H525,"")</f>
        <v/>
      </c>
      <c r="J525" s="55"/>
    </row>
    <row r="526" spans="1:10" ht="8.1" customHeight="1" x14ac:dyDescent="0.2">
      <c r="A526" s="74"/>
    </row>
    <row r="527" spans="1:10" ht="24" x14ac:dyDescent="0.2">
      <c r="A527" s="74"/>
      <c r="B527" s="51" t="s">
        <v>551</v>
      </c>
      <c r="C527" s="51" t="s">
        <v>190</v>
      </c>
      <c r="D527" s="52" t="s">
        <v>35</v>
      </c>
      <c r="E527" s="52" t="s">
        <v>13</v>
      </c>
      <c r="F527" s="53">
        <v>3</v>
      </c>
      <c r="G527" s="51" t="s">
        <v>11</v>
      </c>
      <c r="H527" s="54"/>
      <c r="I527" s="55" t="str">
        <f>IF(H527&lt;&gt;"",$F527*H527,"")</f>
        <v/>
      </c>
      <c r="J527" s="55"/>
    </row>
    <row r="528" spans="1:10" ht="8.1" customHeight="1" x14ac:dyDescent="0.2">
      <c r="A528" s="74"/>
    </row>
    <row r="529" spans="1:10" ht="24" x14ac:dyDescent="0.2">
      <c r="A529" s="74"/>
      <c r="B529" s="51" t="s">
        <v>552</v>
      </c>
      <c r="C529" s="51" t="s">
        <v>191</v>
      </c>
      <c r="D529" s="52" t="s">
        <v>70</v>
      </c>
      <c r="E529" s="52" t="s">
        <v>13</v>
      </c>
      <c r="F529" s="53">
        <v>1</v>
      </c>
      <c r="G529" s="51" t="s">
        <v>11</v>
      </c>
      <c r="H529" s="54"/>
      <c r="I529" s="55" t="str">
        <f>IF(H529&lt;&gt;"",$F529*H529,"")</f>
        <v/>
      </c>
      <c r="J529" s="55"/>
    </row>
    <row r="530" spans="1:10" ht="8.1" customHeight="1" x14ac:dyDescent="0.2">
      <c r="A530" s="74"/>
    </row>
    <row r="531" spans="1:10" ht="24" x14ac:dyDescent="0.2">
      <c r="A531" s="74"/>
      <c r="B531" s="51" t="s">
        <v>553</v>
      </c>
      <c r="C531" s="51" t="s">
        <v>192</v>
      </c>
      <c r="D531" s="52" t="s">
        <v>88</v>
      </c>
      <c r="E531" s="52" t="s">
        <v>13</v>
      </c>
      <c r="F531" s="53">
        <v>1</v>
      </c>
      <c r="G531" s="51" t="s">
        <v>11</v>
      </c>
      <c r="H531" s="54"/>
      <c r="I531" s="55" t="str">
        <f>IF(H531&lt;&gt;"",$F531*H531,"")</f>
        <v/>
      </c>
      <c r="J531" s="55"/>
    </row>
    <row r="532" spans="1:10" ht="8.1" customHeight="1" x14ac:dyDescent="0.2">
      <c r="A532" s="74"/>
    </row>
    <row r="533" spans="1:10" ht="24" x14ac:dyDescent="0.2">
      <c r="A533" s="74"/>
      <c r="B533" s="51" t="s">
        <v>554</v>
      </c>
      <c r="C533" s="51" t="s">
        <v>193</v>
      </c>
      <c r="D533" s="52" t="s">
        <v>37</v>
      </c>
      <c r="E533" s="52" t="s">
        <v>13</v>
      </c>
      <c r="F533" s="53">
        <v>5</v>
      </c>
      <c r="G533" s="51" t="s">
        <v>11</v>
      </c>
      <c r="H533" s="54"/>
      <c r="I533" s="55" t="str">
        <f>IF(H533&lt;&gt;"",$F533*H533,"")</f>
        <v/>
      </c>
      <c r="J533" s="55"/>
    </row>
    <row r="534" spans="1:10" ht="8.1" customHeight="1" x14ac:dyDescent="0.2">
      <c r="A534" s="74"/>
    </row>
    <row r="535" spans="1:10" ht="24" x14ac:dyDescent="0.2">
      <c r="A535" s="74"/>
      <c r="B535" s="51" t="s">
        <v>555</v>
      </c>
      <c r="C535" s="51" t="s">
        <v>194</v>
      </c>
      <c r="D535" s="52" t="s">
        <v>40</v>
      </c>
      <c r="E535" s="52" t="s">
        <v>13</v>
      </c>
      <c r="F535" s="53">
        <v>1</v>
      </c>
      <c r="G535" s="51" t="s">
        <v>11</v>
      </c>
      <c r="H535" s="54"/>
      <c r="I535" s="55" t="str">
        <f>IF(H535&lt;&gt;"",$F535*H535,"")</f>
        <v/>
      </c>
      <c r="J535" s="55"/>
    </row>
    <row r="536" spans="1:10" ht="8.1" customHeight="1" x14ac:dyDescent="0.2">
      <c r="A536" s="74"/>
    </row>
    <row r="537" spans="1:10" ht="36" x14ac:dyDescent="0.2">
      <c r="A537" s="74"/>
      <c r="B537" s="56" t="s">
        <v>556</v>
      </c>
      <c r="C537" s="56"/>
      <c r="D537" s="57" t="s">
        <v>806</v>
      </c>
      <c r="E537" s="57" t="s">
        <v>13</v>
      </c>
      <c r="F537" s="58">
        <v>4</v>
      </c>
      <c r="G537" s="56" t="s">
        <v>11</v>
      </c>
      <c r="H537" s="59"/>
      <c r="I537" s="60" t="str">
        <f>IF(H537&lt;&gt;"",$F537*H537,"")</f>
        <v/>
      </c>
      <c r="J537" s="60"/>
    </row>
    <row r="538" spans="1:10" x14ac:dyDescent="0.2">
      <c r="A538" s="74"/>
      <c r="B538" s="61"/>
      <c r="C538" s="62"/>
      <c r="D538" s="66" t="s">
        <v>94</v>
      </c>
      <c r="E538" s="63"/>
      <c r="F538" s="64"/>
      <c r="G538" s="61"/>
      <c r="H538" s="65"/>
      <c r="I538" s="65"/>
      <c r="J538" s="65"/>
    </row>
    <row r="539" spans="1:10" ht="8.1" customHeight="1" x14ac:dyDescent="0.2">
      <c r="A539" s="74"/>
    </row>
    <row r="540" spans="1:10" ht="24" x14ac:dyDescent="0.2">
      <c r="A540" s="74"/>
      <c r="B540" s="51" t="s">
        <v>557</v>
      </c>
      <c r="C540" s="51" t="s">
        <v>195</v>
      </c>
      <c r="D540" s="52" t="s">
        <v>196</v>
      </c>
      <c r="E540" s="52" t="s">
        <v>13</v>
      </c>
      <c r="F540" s="53">
        <v>1</v>
      </c>
      <c r="G540" s="51" t="s">
        <v>11</v>
      </c>
      <c r="H540" s="54"/>
      <c r="I540" s="55" t="str">
        <f>IF(H540&lt;&gt;"",$F540*H540,"")</f>
        <v/>
      </c>
      <c r="J540" s="55"/>
    </row>
    <row r="541" spans="1:10" ht="8.1" customHeight="1" x14ac:dyDescent="0.2">
      <c r="A541" s="74"/>
    </row>
    <row r="542" spans="1:10" ht="24" x14ac:dyDescent="0.2">
      <c r="A542" s="74"/>
      <c r="B542" s="51" t="s">
        <v>558</v>
      </c>
      <c r="C542" s="51" t="s">
        <v>197</v>
      </c>
      <c r="D542" s="52" t="s">
        <v>198</v>
      </c>
      <c r="E542" s="52" t="s">
        <v>199</v>
      </c>
      <c r="F542" s="53">
        <v>1</v>
      </c>
      <c r="G542" s="51" t="s">
        <v>11</v>
      </c>
      <c r="H542" s="54"/>
      <c r="I542" s="55" t="str">
        <f>IF(H542&lt;&gt;"",$F542*H542,"")</f>
        <v/>
      </c>
      <c r="J542" s="55"/>
    </row>
    <row r="543" spans="1:10" ht="8.1" customHeight="1" x14ac:dyDescent="0.2">
      <c r="A543" s="74"/>
    </row>
    <row r="544" spans="1:10" ht="24" x14ac:dyDescent="0.2">
      <c r="A544" s="74"/>
      <c r="B544" s="51" t="s">
        <v>559</v>
      </c>
      <c r="C544" s="51" t="s">
        <v>95</v>
      </c>
      <c r="D544" s="52" t="s">
        <v>200</v>
      </c>
      <c r="E544" s="52" t="s">
        <v>13</v>
      </c>
      <c r="F544" s="53">
        <v>1</v>
      </c>
      <c r="G544" s="51" t="s">
        <v>11</v>
      </c>
      <c r="H544" s="54"/>
      <c r="I544" s="55" t="str">
        <f>IF(H544&lt;&gt;"",$F544*H544,"")</f>
        <v/>
      </c>
      <c r="J544" s="55"/>
    </row>
    <row r="545" spans="1:10" ht="8.1" customHeight="1" x14ac:dyDescent="0.2">
      <c r="A545" s="74"/>
    </row>
    <row r="546" spans="1:10" ht="36" x14ac:dyDescent="0.2">
      <c r="A546" s="74"/>
      <c r="B546" s="51" t="s">
        <v>560</v>
      </c>
      <c r="C546" s="51" t="s">
        <v>97</v>
      </c>
      <c r="D546" s="52" t="s">
        <v>98</v>
      </c>
      <c r="E546" s="52" t="s">
        <v>52</v>
      </c>
      <c r="F546" s="53">
        <v>40</v>
      </c>
      <c r="G546" s="51" t="s">
        <v>11</v>
      </c>
      <c r="H546" s="54"/>
      <c r="I546" s="55" t="str">
        <f>IF(H546&lt;&gt;"",$F546*H546,"")</f>
        <v/>
      </c>
      <c r="J546" s="55"/>
    </row>
    <row r="547" spans="1:10" ht="8.1" customHeight="1" x14ac:dyDescent="0.2">
      <c r="A547" s="74"/>
    </row>
    <row r="548" spans="1:10" ht="24" x14ac:dyDescent="0.2">
      <c r="A548" s="74"/>
      <c r="B548" s="51" t="s">
        <v>561</v>
      </c>
      <c r="C548" s="51" t="s">
        <v>201</v>
      </c>
      <c r="D548" s="52" t="s">
        <v>51</v>
      </c>
      <c r="E548" s="52" t="s">
        <v>52</v>
      </c>
      <c r="F548" s="53">
        <v>9</v>
      </c>
      <c r="G548" s="51" t="s">
        <v>11</v>
      </c>
      <c r="H548" s="54"/>
      <c r="I548" s="55" t="str">
        <f>IF(H548&lt;&gt;"",$F548*H548,"")</f>
        <v/>
      </c>
      <c r="J548" s="55"/>
    </row>
    <row r="549" spans="1:10" ht="8.1" customHeight="1" x14ac:dyDescent="0.2">
      <c r="A549" s="74"/>
    </row>
    <row r="550" spans="1:10" ht="24" x14ac:dyDescent="0.2">
      <c r="A550" s="74"/>
      <c r="B550" s="51" t="s">
        <v>562</v>
      </c>
      <c r="C550" s="51" t="s">
        <v>201</v>
      </c>
      <c r="D550" s="52" t="s">
        <v>202</v>
      </c>
      <c r="E550" s="52" t="s">
        <v>52</v>
      </c>
      <c r="F550" s="53">
        <v>9</v>
      </c>
      <c r="G550" s="51" t="s">
        <v>11</v>
      </c>
      <c r="H550" s="54"/>
      <c r="I550" s="55" t="str">
        <f>IF(H550&lt;&gt;"",$F550*H550,"")</f>
        <v/>
      </c>
      <c r="J550" s="55"/>
    </row>
    <row r="551" spans="1:10" ht="8.1" customHeight="1" x14ac:dyDescent="0.2">
      <c r="A551" s="74"/>
    </row>
    <row r="552" spans="1:10" x14ac:dyDescent="0.2">
      <c r="A552" s="74"/>
      <c r="B552" s="51" t="s">
        <v>563</v>
      </c>
      <c r="C552" s="51"/>
      <c r="D552" s="52" t="s">
        <v>61</v>
      </c>
      <c r="E552" s="52"/>
      <c r="F552" s="53">
        <v>10</v>
      </c>
      <c r="G552" s="51" t="s">
        <v>59</v>
      </c>
      <c r="H552" s="54"/>
      <c r="I552" s="55" t="str">
        <f>IF(H552&lt;&gt;"",$F552*H552,"")</f>
        <v/>
      </c>
      <c r="J552" s="55"/>
    </row>
    <row r="553" spans="1:10" ht="8.1" customHeight="1" x14ac:dyDescent="0.2">
      <c r="A553" s="74"/>
    </row>
    <row r="554" spans="1:10" ht="24" x14ac:dyDescent="0.2">
      <c r="A554" s="74"/>
      <c r="B554" s="51" t="s">
        <v>564</v>
      </c>
      <c r="C554" s="51"/>
      <c r="D554" s="52" t="s">
        <v>203</v>
      </c>
      <c r="E554" s="52" t="s">
        <v>58</v>
      </c>
      <c r="F554" s="53">
        <v>2</v>
      </c>
      <c r="G554" s="51" t="s">
        <v>59</v>
      </c>
      <c r="H554" s="54"/>
      <c r="I554" s="55" t="str">
        <f>IF(H554&lt;&gt;"",$F554*H554,"")</f>
        <v/>
      </c>
      <c r="J554" s="55"/>
    </row>
    <row r="555" spans="1:10" ht="8.1" customHeight="1" x14ac:dyDescent="0.2">
      <c r="A555" s="74"/>
    </row>
    <row r="556" spans="1:10" ht="24" x14ac:dyDescent="0.2">
      <c r="A556" s="74"/>
      <c r="B556" s="51" t="s">
        <v>565</v>
      </c>
      <c r="C556" s="51"/>
      <c r="D556" s="52" t="s">
        <v>204</v>
      </c>
      <c r="E556" s="52" t="s">
        <v>58</v>
      </c>
      <c r="F556" s="53">
        <v>2</v>
      </c>
      <c r="G556" s="51" t="s">
        <v>59</v>
      </c>
      <c r="H556" s="54"/>
      <c r="I556" s="55" t="str">
        <f>IF(H556&lt;&gt;"",$F556*H556,"")</f>
        <v/>
      </c>
      <c r="J556" s="55"/>
    </row>
    <row r="557" spans="1:10" ht="8.1" customHeight="1" x14ac:dyDescent="0.2">
      <c r="A557" s="74"/>
    </row>
    <row r="558" spans="1:10" ht="24" x14ac:dyDescent="0.2">
      <c r="A558" s="74"/>
      <c r="B558" s="51" t="s">
        <v>566</v>
      </c>
      <c r="C558" s="51"/>
      <c r="D558" s="52" t="s">
        <v>205</v>
      </c>
      <c r="E558" s="52" t="s">
        <v>58</v>
      </c>
      <c r="F558" s="53">
        <v>4</v>
      </c>
      <c r="G558" s="51" t="s">
        <v>59</v>
      </c>
      <c r="H558" s="54"/>
      <c r="I558" s="55" t="str">
        <f>IF(H558&lt;&gt;"",$F558*H558,"")</f>
        <v/>
      </c>
      <c r="J558" s="55"/>
    </row>
    <row r="559" spans="1:10" ht="8.1" customHeight="1" x14ac:dyDescent="0.2">
      <c r="A559" s="74"/>
    </row>
    <row r="560" spans="1:10" ht="24" x14ac:dyDescent="0.2">
      <c r="A560" s="74"/>
      <c r="B560" s="51" t="s">
        <v>567</v>
      </c>
      <c r="C560" s="51"/>
      <c r="D560" s="52" t="s">
        <v>206</v>
      </c>
      <c r="E560" s="52" t="s">
        <v>58</v>
      </c>
      <c r="F560" s="53">
        <v>6</v>
      </c>
      <c r="G560" s="51" t="s">
        <v>59</v>
      </c>
      <c r="H560" s="54"/>
      <c r="I560" s="55" t="str">
        <f>IF(H560&lt;&gt;"",$F560*H560,"")</f>
        <v/>
      </c>
      <c r="J560" s="55"/>
    </row>
    <row r="561" spans="1:10" ht="8.1" customHeight="1" x14ac:dyDescent="0.2">
      <c r="A561" s="74"/>
    </row>
    <row r="562" spans="1:10" ht="24" x14ac:dyDescent="0.2">
      <c r="A562" s="74"/>
      <c r="B562" s="51" t="s">
        <v>568</v>
      </c>
      <c r="C562" s="51"/>
      <c r="D562" s="52" t="s">
        <v>207</v>
      </c>
      <c r="E562" s="52" t="s">
        <v>58</v>
      </c>
      <c r="F562" s="53">
        <v>3</v>
      </c>
      <c r="G562" s="51" t="s">
        <v>59</v>
      </c>
      <c r="H562" s="54"/>
      <c r="I562" s="55" t="str">
        <f>IF(H562&lt;&gt;"",$F562*H562,"")</f>
        <v/>
      </c>
      <c r="J562" s="55"/>
    </row>
    <row r="563" spans="1:10" ht="8.1" customHeight="1" x14ac:dyDescent="0.2">
      <c r="A563" s="74"/>
    </row>
    <row r="564" spans="1:10" x14ac:dyDescent="0.2">
      <c r="A564" s="74"/>
      <c r="B564" s="51" t="s">
        <v>569</v>
      </c>
      <c r="C564" s="51"/>
      <c r="D564" s="52" t="s">
        <v>62</v>
      </c>
      <c r="E564" s="52"/>
      <c r="F564" s="53">
        <v>1</v>
      </c>
      <c r="G564" s="51" t="s">
        <v>11</v>
      </c>
      <c r="H564" s="54"/>
      <c r="I564" s="55" t="str">
        <f>IF(H564&lt;&gt;"",$F564*H564,"")</f>
        <v/>
      </c>
      <c r="J564" s="55"/>
    </row>
    <row r="565" spans="1:10" ht="8.1" customHeight="1" x14ac:dyDescent="0.2">
      <c r="A565" s="74"/>
    </row>
    <row r="566" spans="1:10" ht="24" x14ac:dyDescent="0.2">
      <c r="A566" s="74"/>
      <c r="B566" s="51" t="s">
        <v>570</v>
      </c>
      <c r="C566" s="51"/>
      <c r="D566" s="52" t="s">
        <v>208</v>
      </c>
      <c r="E566" s="52"/>
      <c r="F566" s="53">
        <v>2</v>
      </c>
      <c r="G566" s="51" t="s">
        <v>11</v>
      </c>
      <c r="H566" s="54"/>
      <c r="I566" s="55" t="str">
        <f>IF(H566&lt;&gt;"",$F566*H566,"")</f>
        <v/>
      </c>
      <c r="J566" s="55"/>
    </row>
    <row r="567" spans="1:10" ht="8.1" customHeight="1" x14ac:dyDescent="0.2">
      <c r="A567" s="74"/>
    </row>
    <row r="568" spans="1:10" ht="24" x14ac:dyDescent="0.2">
      <c r="A568" s="74"/>
      <c r="B568" s="51" t="s">
        <v>571</v>
      </c>
      <c r="C568" s="51"/>
      <c r="D568" s="52" t="s">
        <v>209</v>
      </c>
      <c r="E568" s="52"/>
      <c r="F568" s="53">
        <v>2</v>
      </c>
      <c r="G568" s="51" t="s">
        <v>11</v>
      </c>
      <c r="H568" s="54"/>
      <c r="I568" s="55" t="str">
        <f>IF(H568&lt;&gt;"",$F568*H568,"")</f>
        <v/>
      </c>
      <c r="J568" s="55"/>
    </row>
    <row r="569" spans="1:10" ht="8.1" customHeight="1" x14ac:dyDescent="0.2">
      <c r="A569" s="74"/>
    </row>
    <row r="570" spans="1:10" ht="48" x14ac:dyDescent="0.2">
      <c r="A570" s="74"/>
      <c r="B570" s="51" t="s">
        <v>572</v>
      </c>
      <c r="C570" s="51"/>
      <c r="D570" s="52" t="s">
        <v>846</v>
      </c>
      <c r="E570" s="52"/>
      <c r="F570" s="53">
        <v>8</v>
      </c>
      <c r="G570" s="51" t="s">
        <v>11</v>
      </c>
      <c r="H570" s="54"/>
      <c r="I570" s="55" t="str">
        <f>IF(H570&lt;&gt;"",$F570*H570,"")</f>
        <v/>
      </c>
      <c r="J570" s="55"/>
    </row>
    <row r="571" spans="1:10" ht="8.1" customHeight="1" x14ac:dyDescent="0.2">
      <c r="A571" s="74"/>
    </row>
    <row r="572" spans="1:10" ht="48" x14ac:dyDescent="0.2">
      <c r="A572" s="74"/>
      <c r="B572" s="51" t="s">
        <v>573</v>
      </c>
      <c r="C572" s="51"/>
      <c r="D572" s="52" t="s">
        <v>847</v>
      </c>
      <c r="E572" s="52"/>
      <c r="F572" s="53">
        <v>5</v>
      </c>
      <c r="G572" s="51" t="s">
        <v>11</v>
      </c>
      <c r="H572" s="54"/>
      <c r="I572" s="55" t="str">
        <f>IF(H572&lt;&gt;"",$F572*H572,"")</f>
        <v/>
      </c>
      <c r="J572" s="55"/>
    </row>
    <row r="573" spans="1:10" ht="8.1" customHeight="1" x14ac:dyDescent="0.2">
      <c r="A573" s="74"/>
    </row>
    <row r="574" spans="1:10" ht="48" x14ac:dyDescent="0.2">
      <c r="A574" s="74"/>
      <c r="B574" s="51" t="s">
        <v>574</v>
      </c>
      <c r="C574" s="51"/>
      <c r="D574" s="52" t="s">
        <v>848</v>
      </c>
      <c r="E574" s="52"/>
      <c r="F574" s="53">
        <v>10</v>
      </c>
      <c r="G574" s="51" t="s">
        <v>11</v>
      </c>
      <c r="H574" s="54"/>
      <c r="I574" s="55" t="str">
        <f>IF(H574&lt;&gt;"",$F574*H574,"")</f>
        <v/>
      </c>
      <c r="J574" s="55"/>
    </row>
    <row r="575" spans="1:10" ht="8.1" customHeight="1" x14ac:dyDescent="0.2">
      <c r="A575" s="74"/>
    </row>
    <row r="576" spans="1:10" ht="48" x14ac:dyDescent="0.2">
      <c r="A576" s="74"/>
      <c r="B576" s="51" t="s">
        <v>575</v>
      </c>
      <c r="C576" s="51"/>
      <c r="D576" s="52" t="s">
        <v>849</v>
      </c>
      <c r="E576" s="52"/>
      <c r="F576" s="53">
        <v>5</v>
      </c>
      <c r="G576" s="51" t="s">
        <v>11</v>
      </c>
      <c r="H576" s="54"/>
      <c r="I576" s="55" t="str">
        <f>IF(H576&lt;&gt;"",$F576*H576,"")</f>
        <v/>
      </c>
      <c r="J576" s="55"/>
    </row>
    <row r="577" spans="1:11" ht="8.1" customHeight="1" x14ac:dyDescent="0.2">
      <c r="A577" s="74"/>
    </row>
    <row r="578" spans="1:11" ht="48" x14ac:dyDescent="0.2">
      <c r="A578" s="74"/>
      <c r="B578" s="51" t="s">
        <v>576</v>
      </c>
      <c r="C578" s="51"/>
      <c r="D578" s="52" t="s">
        <v>842</v>
      </c>
      <c r="E578" s="52"/>
      <c r="F578" s="53">
        <v>2</v>
      </c>
      <c r="G578" s="51" t="s">
        <v>11</v>
      </c>
      <c r="H578" s="54"/>
      <c r="I578" s="55" t="str">
        <f>IF(H578&lt;&gt;"",$F578*H578,"")</f>
        <v/>
      </c>
      <c r="J578" s="55"/>
    </row>
    <row r="579" spans="1:11" ht="8.1" customHeight="1" x14ac:dyDescent="0.2">
      <c r="A579" s="74"/>
    </row>
    <row r="580" spans="1:11" ht="48" x14ac:dyDescent="0.2">
      <c r="A580" s="74"/>
      <c r="B580" s="51" t="s">
        <v>577</v>
      </c>
      <c r="C580" s="51"/>
      <c r="D580" s="52" t="s">
        <v>843</v>
      </c>
      <c r="E580" s="52"/>
      <c r="F580" s="53">
        <v>1</v>
      </c>
      <c r="G580" s="51" t="s">
        <v>11</v>
      </c>
      <c r="H580" s="54"/>
      <c r="I580" s="55" t="str">
        <f>IF(H580&lt;&gt;"",$F580*H580,"")</f>
        <v/>
      </c>
      <c r="J580" s="55"/>
    </row>
    <row r="581" spans="1:11" ht="8.1" customHeight="1" x14ac:dyDescent="0.2">
      <c r="A581" s="74"/>
    </row>
    <row r="582" spans="1:11" x14ac:dyDescent="0.2">
      <c r="A582" s="74"/>
      <c r="B582" s="51" t="s">
        <v>578</v>
      </c>
      <c r="C582" s="51"/>
      <c r="D582" s="52" t="s">
        <v>63</v>
      </c>
      <c r="E582" s="52"/>
      <c r="F582" s="53">
        <v>1</v>
      </c>
      <c r="G582" s="51" t="s">
        <v>11</v>
      </c>
      <c r="H582" s="54"/>
      <c r="I582" s="55" t="str">
        <f>IF(H582&lt;&gt;"",$F582*H582,"")</f>
        <v/>
      </c>
      <c r="J582" s="55"/>
    </row>
    <row r="583" spans="1:11" ht="8.1" customHeight="1" x14ac:dyDescent="0.2">
      <c r="A583" s="74"/>
    </row>
    <row r="584" spans="1:11" x14ac:dyDescent="0.2">
      <c r="A584" s="74"/>
      <c r="B584" s="51" t="s">
        <v>579</v>
      </c>
      <c r="C584" s="51"/>
      <c r="D584" s="52" t="s">
        <v>64</v>
      </c>
      <c r="E584" s="52"/>
      <c r="F584" s="53">
        <v>1</v>
      </c>
      <c r="G584" s="51" t="s">
        <v>9</v>
      </c>
      <c r="H584" s="54"/>
      <c r="I584" s="55" t="str">
        <f>IF(H584&lt;&gt;"",$F584*H584,"")</f>
        <v/>
      </c>
      <c r="J584" s="55"/>
    </row>
    <row r="585" spans="1:11" ht="8.1" customHeight="1" x14ac:dyDescent="0.2">
      <c r="A585" s="74"/>
    </row>
    <row r="586" spans="1:11" ht="12.75" customHeight="1" thickBot="1" x14ac:dyDescent="0.25">
      <c r="A586" s="74"/>
      <c r="B586" s="46" t="s">
        <v>580</v>
      </c>
      <c r="C586" s="121" t="s">
        <v>210</v>
      </c>
      <c r="D586" s="121"/>
      <c r="E586" s="47"/>
      <c r="F586" s="48">
        <v>1</v>
      </c>
      <c r="G586" s="49" t="s">
        <v>9</v>
      </c>
      <c r="H586" s="50" t="str">
        <f>IF((SUM(I589:I712)&gt;0),SUM(I589:I712),"")</f>
        <v/>
      </c>
      <c r="I586" s="50" t="str">
        <f>IF(H586&lt;&gt;"",$F586*H586,"")</f>
        <v/>
      </c>
      <c r="J586" s="50"/>
      <c r="K586" s="73" t="s">
        <v>861</v>
      </c>
    </row>
    <row r="587" spans="1:11" ht="72" customHeight="1" thickTop="1" x14ac:dyDescent="0.2">
      <c r="A587" s="74"/>
      <c r="C587" s="123" t="s">
        <v>850</v>
      </c>
      <c r="D587" s="123"/>
    </row>
    <row r="588" spans="1:11" ht="8.1" customHeight="1" x14ac:dyDescent="0.2">
      <c r="A588" s="74"/>
    </row>
    <row r="589" spans="1:11" ht="48" x14ac:dyDescent="0.2">
      <c r="A589" s="74"/>
      <c r="B589" s="56" t="s">
        <v>581</v>
      </c>
      <c r="C589" s="56"/>
      <c r="D589" s="57" t="s">
        <v>821</v>
      </c>
      <c r="E589" s="57" t="s">
        <v>83</v>
      </c>
      <c r="F589" s="58">
        <v>1</v>
      </c>
      <c r="G589" s="56" t="s">
        <v>9</v>
      </c>
      <c r="H589" s="59"/>
      <c r="I589" s="60" t="str">
        <f>IF(H589&lt;&gt;"",$F589*H589,"")</f>
        <v/>
      </c>
      <c r="J589" s="60"/>
    </row>
    <row r="590" spans="1:11" x14ac:dyDescent="0.2">
      <c r="A590" s="74"/>
      <c r="B590" s="67"/>
      <c r="C590" s="68"/>
      <c r="D590" s="72" t="s">
        <v>211</v>
      </c>
      <c r="E590" s="69"/>
      <c r="F590" s="70"/>
      <c r="G590" s="67"/>
      <c r="H590" s="71"/>
      <c r="I590" s="71"/>
      <c r="J590" s="71"/>
    </row>
    <row r="591" spans="1:11" ht="24" x14ac:dyDescent="0.2">
      <c r="A591" s="74"/>
      <c r="B591" s="67"/>
      <c r="C591" s="68"/>
      <c r="D591" s="72" t="s">
        <v>133</v>
      </c>
      <c r="E591" s="69"/>
      <c r="F591" s="70"/>
      <c r="G591" s="67"/>
      <c r="H591" s="71"/>
      <c r="I591" s="71"/>
      <c r="J591" s="71"/>
    </row>
    <row r="592" spans="1:11" ht="24" x14ac:dyDescent="0.2">
      <c r="A592" s="74"/>
      <c r="B592" s="67"/>
      <c r="C592" s="68"/>
      <c r="D592" s="72" t="s">
        <v>212</v>
      </c>
      <c r="E592" s="69"/>
      <c r="F592" s="70"/>
      <c r="G592" s="67"/>
      <c r="H592" s="71"/>
      <c r="I592" s="71"/>
      <c r="J592" s="71"/>
    </row>
    <row r="593" spans="1:10" x14ac:dyDescent="0.2">
      <c r="A593" s="74"/>
      <c r="B593" s="67"/>
      <c r="C593" s="68"/>
      <c r="D593" s="72" t="s">
        <v>139</v>
      </c>
      <c r="E593" s="69"/>
      <c r="F593" s="70"/>
      <c r="G593" s="67"/>
      <c r="H593" s="71"/>
      <c r="I593" s="71"/>
      <c r="J593" s="71"/>
    </row>
    <row r="594" spans="1:10" x14ac:dyDescent="0.2">
      <c r="A594" s="74"/>
      <c r="B594" s="67"/>
      <c r="C594" s="68"/>
      <c r="D594" s="72" t="s">
        <v>140</v>
      </c>
      <c r="E594" s="69"/>
      <c r="F594" s="70"/>
      <c r="G594" s="67"/>
      <c r="H594" s="71"/>
      <c r="I594" s="71"/>
      <c r="J594" s="71"/>
    </row>
    <row r="595" spans="1:10" ht="24" x14ac:dyDescent="0.2">
      <c r="A595" s="74"/>
      <c r="B595" s="67"/>
      <c r="C595" s="68" t="s">
        <v>141</v>
      </c>
      <c r="D595" s="72" t="s">
        <v>142</v>
      </c>
      <c r="E595" s="69"/>
      <c r="F595" s="70"/>
      <c r="G595" s="67"/>
      <c r="H595" s="71"/>
      <c r="I595" s="71"/>
      <c r="J595" s="71"/>
    </row>
    <row r="596" spans="1:10" x14ac:dyDescent="0.2">
      <c r="A596" s="74"/>
      <c r="B596" s="67"/>
      <c r="C596" s="68"/>
      <c r="D596" s="72" t="s">
        <v>143</v>
      </c>
      <c r="E596" s="69"/>
      <c r="F596" s="70"/>
      <c r="G596" s="67"/>
      <c r="H596" s="71"/>
      <c r="I596" s="71"/>
      <c r="J596" s="71"/>
    </row>
    <row r="597" spans="1:10" ht="24" x14ac:dyDescent="0.2">
      <c r="A597" s="74"/>
      <c r="B597" s="67"/>
      <c r="C597" s="68"/>
      <c r="D597" s="72" t="s">
        <v>85</v>
      </c>
      <c r="E597" s="69"/>
      <c r="F597" s="70"/>
      <c r="G597" s="67"/>
      <c r="H597" s="71"/>
      <c r="I597" s="71"/>
      <c r="J597" s="71"/>
    </row>
    <row r="598" spans="1:10" ht="24" x14ac:dyDescent="0.2">
      <c r="A598" s="74"/>
      <c r="B598" s="61"/>
      <c r="C598" s="62"/>
      <c r="D598" s="66" t="s">
        <v>213</v>
      </c>
      <c r="E598" s="63"/>
      <c r="F598" s="64"/>
      <c r="G598" s="61"/>
      <c r="H598" s="65"/>
      <c r="I598" s="65"/>
      <c r="J598" s="65"/>
    </row>
    <row r="599" spans="1:10" ht="8.1" customHeight="1" x14ac:dyDescent="0.2">
      <c r="A599" s="74"/>
    </row>
    <row r="600" spans="1:10" ht="48" x14ac:dyDescent="0.2">
      <c r="A600" s="74"/>
      <c r="B600" s="56" t="s">
        <v>582</v>
      </c>
      <c r="C600" s="56" t="s">
        <v>214</v>
      </c>
      <c r="D600" s="57" t="s">
        <v>822</v>
      </c>
      <c r="E600" s="57" t="s">
        <v>83</v>
      </c>
      <c r="F600" s="58">
        <v>1</v>
      </c>
      <c r="G600" s="56" t="s">
        <v>11</v>
      </c>
      <c r="H600" s="59"/>
      <c r="I600" s="60" t="str">
        <f>IF(H600&lt;&gt;"",$F600*H600,"")</f>
        <v/>
      </c>
      <c r="J600" s="60"/>
    </row>
    <row r="601" spans="1:10" ht="24" x14ac:dyDescent="0.2">
      <c r="A601" s="74"/>
      <c r="B601" s="67"/>
      <c r="C601" s="68"/>
      <c r="D601" s="72" t="s">
        <v>215</v>
      </c>
      <c r="E601" s="69"/>
      <c r="F601" s="70"/>
      <c r="G601" s="67"/>
      <c r="H601" s="71"/>
      <c r="I601" s="71"/>
      <c r="J601" s="71"/>
    </row>
    <row r="602" spans="1:10" x14ac:dyDescent="0.2">
      <c r="A602" s="74"/>
      <c r="B602" s="67"/>
      <c r="C602" s="68"/>
      <c r="D602" s="72" t="s">
        <v>216</v>
      </c>
      <c r="E602" s="69"/>
      <c r="F602" s="70"/>
      <c r="G602" s="67"/>
      <c r="H602" s="71"/>
      <c r="I602" s="71"/>
      <c r="J602" s="71"/>
    </row>
    <row r="603" spans="1:10" x14ac:dyDescent="0.2">
      <c r="A603" s="74"/>
      <c r="B603" s="67"/>
      <c r="C603" s="68"/>
      <c r="D603" s="72" t="s">
        <v>217</v>
      </c>
      <c r="E603" s="69"/>
      <c r="F603" s="70"/>
      <c r="G603" s="67"/>
      <c r="H603" s="71"/>
      <c r="I603" s="71"/>
      <c r="J603" s="71"/>
    </row>
    <row r="604" spans="1:10" x14ac:dyDescent="0.2">
      <c r="A604" s="74"/>
      <c r="B604" s="67"/>
      <c r="C604" s="68"/>
      <c r="D604" s="72" t="s">
        <v>218</v>
      </c>
      <c r="E604" s="69"/>
      <c r="F604" s="70"/>
      <c r="G604" s="67"/>
      <c r="H604" s="71"/>
      <c r="I604" s="71"/>
      <c r="J604" s="71"/>
    </row>
    <row r="605" spans="1:10" x14ac:dyDescent="0.2">
      <c r="A605" s="74"/>
      <c r="B605" s="67"/>
      <c r="C605" s="68"/>
      <c r="D605" s="72" t="s">
        <v>219</v>
      </c>
      <c r="E605" s="69"/>
      <c r="F605" s="70"/>
      <c r="G605" s="67"/>
      <c r="H605" s="71"/>
      <c r="I605" s="71"/>
      <c r="J605" s="71"/>
    </row>
    <row r="606" spans="1:10" x14ac:dyDescent="0.2">
      <c r="A606" s="74"/>
      <c r="B606" s="67"/>
      <c r="C606" s="68"/>
      <c r="D606" s="72" t="s">
        <v>220</v>
      </c>
      <c r="E606" s="69"/>
      <c r="F606" s="70"/>
      <c r="G606" s="67"/>
      <c r="H606" s="71"/>
      <c r="I606" s="71"/>
      <c r="J606" s="71"/>
    </row>
    <row r="607" spans="1:10" x14ac:dyDescent="0.2">
      <c r="A607" s="74"/>
      <c r="B607" s="67"/>
      <c r="C607" s="68"/>
      <c r="D607" s="72" t="s">
        <v>221</v>
      </c>
      <c r="E607" s="69"/>
      <c r="F607" s="70"/>
      <c r="G607" s="67"/>
      <c r="H607" s="71"/>
      <c r="I607" s="71"/>
      <c r="J607" s="71"/>
    </row>
    <row r="608" spans="1:10" x14ac:dyDescent="0.2">
      <c r="A608" s="74"/>
      <c r="B608" s="67"/>
      <c r="C608" s="68"/>
      <c r="D608" s="72" t="s">
        <v>222</v>
      </c>
      <c r="E608" s="69"/>
      <c r="F608" s="70"/>
      <c r="G608" s="67"/>
      <c r="H608" s="71"/>
      <c r="I608" s="71"/>
      <c r="J608" s="71"/>
    </row>
    <row r="609" spans="1:10" ht="24" x14ac:dyDescent="0.2">
      <c r="A609" s="74"/>
      <c r="B609" s="61"/>
      <c r="C609" s="62"/>
      <c r="D609" s="66" t="s">
        <v>223</v>
      </c>
      <c r="E609" s="63"/>
      <c r="F609" s="64"/>
      <c r="G609" s="61"/>
      <c r="H609" s="65"/>
      <c r="I609" s="65"/>
      <c r="J609" s="65"/>
    </row>
    <row r="610" spans="1:10" ht="8.1" customHeight="1" x14ac:dyDescent="0.2">
      <c r="A610" s="74"/>
    </row>
    <row r="611" spans="1:10" ht="48" x14ac:dyDescent="0.2">
      <c r="A611" s="74"/>
      <c r="B611" s="56" t="s">
        <v>583</v>
      </c>
      <c r="C611" s="56" t="s">
        <v>12</v>
      </c>
      <c r="D611" s="57" t="s">
        <v>818</v>
      </c>
      <c r="E611" s="57" t="s">
        <v>13</v>
      </c>
      <c r="F611" s="58">
        <v>1</v>
      </c>
      <c r="G611" s="56" t="s">
        <v>11</v>
      </c>
      <c r="H611" s="59"/>
      <c r="I611" s="60" t="str">
        <f>IF(H611&lt;&gt;"",$F611*H611,"")</f>
        <v/>
      </c>
      <c r="J611" s="60"/>
    </row>
    <row r="612" spans="1:10" x14ac:dyDescent="0.2">
      <c r="A612" s="74"/>
      <c r="B612" s="67"/>
      <c r="C612" s="68"/>
      <c r="D612" s="72" t="s">
        <v>224</v>
      </c>
      <c r="E612" s="69"/>
      <c r="F612" s="70"/>
      <c r="G612" s="67"/>
      <c r="H612" s="71"/>
      <c r="I612" s="71"/>
      <c r="J612" s="71"/>
    </row>
    <row r="613" spans="1:10" x14ac:dyDescent="0.2">
      <c r="A613" s="74"/>
      <c r="B613" s="61"/>
      <c r="C613" s="62"/>
      <c r="D613" s="66" t="s">
        <v>225</v>
      </c>
      <c r="E613" s="63"/>
      <c r="F613" s="64"/>
      <c r="G613" s="61"/>
      <c r="H613" s="65"/>
      <c r="I613" s="65"/>
      <c r="J613" s="65"/>
    </row>
    <row r="614" spans="1:10" ht="8.1" customHeight="1" x14ac:dyDescent="0.2">
      <c r="A614" s="74"/>
    </row>
    <row r="615" spans="1:10" ht="72" x14ac:dyDescent="0.2">
      <c r="A615" s="74"/>
      <c r="B615" s="51" t="s">
        <v>584</v>
      </c>
      <c r="C615" s="51"/>
      <c r="D615" s="52" t="s">
        <v>352</v>
      </c>
      <c r="E615" s="52" t="s">
        <v>226</v>
      </c>
      <c r="F615" s="53">
        <v>1</v>
      </c>
      <c r="G615" s="51" t="s">
        <v>9</v>
      </c>
      <c r="H615" s="54"/>
      <c r="I615" s="55" t="str">
        <f>IF(H615&lt;&gt;"",$F615*H615,"")</f>
        <v/>
      </c>
      <c r="J615" s="55"/>
    </row>
    <row r="616" spans="1:10" ht="8.1" customHeight="1" x14ac:dyDescent="0.2">
      <c r="A616" s="74"/>
    </row>
    <row r="617" spans="1:10" ht="48" x14ac:dyDescent="0.2">
      <c r="A617" s="74"/>
      <c r="B617" s="51" t="s">
        <v>585</v>
      </c>
      <c r="C617" s="51" t="s">
        <v>15</v>
      </c>
      <c r="D617" s="52" t="s">
        <v>16</v>
      </c>
      <c r="E617" s="52" t="s">
        <v>13</v>
      </c>
      <c r="F617" s="53">
        <v>1</v>
      </c>
      <c r="G617" s="51" t="s">
        <v>11</v>
      </c>
      <c r="H617" s="54"/>
      <c r="I617" s="55" t="str">
        <f>IF(H617&lt;&gt;"",$F617*H617,"")</f>
        <v/>
      </c>
      <c r="J617" s="55"/>
    </row>
    <row r="618" spans="1:10" ht="8.1" customHeight="1" x14ac:dyDescent="0.2">
      <c r="A618" s="74"/>
    </row>
    <row r="619" spans="1:10" ht="24" x14ac:dyDescent="0.2">
      <c r="A619" s="74"/>
      <c r="B619" s="51" t="s">
        <v>586</v>
      </c>
      <c r="C619" s="51" t="s">
        <v>17</v>
      </c>
      <c r="D619" s="52" t="s">
        <v>18</v>
      </c>
      <c r="E619" s="52" t="s">
        <v>13</v>
      </c>
      <c r="F619" s="53">
        <v>1</v>
      </c>
      <c r="G619" s="51" t="s">
        <v>11</v>
      </c>
      <c r="H619" s="54"/>
      <c r="I619" s="55" t="str">
        <f>IF(H619&lt;&gt;"",$F619*H619,"")</f>
        <v/>
      </c>
      <c r="J619" s="55"/>
    </row>
    <row r="620" spans="1:10" ht="8.1" customHeight="1" x14ac:dyDescent="0.2">
      <c r="A620" s="74"/>
    </row>
    <row r="621" spans="1:10" ht="36" x14ac:dyDescent="0.2">
      <c r="A621" s="74"/>
      <c r="B621" s="56" t="s">
        <v>587</v>
      </c>
      <c r="C621" s="56" t="s">
        <v>19</v>
      </c>
      <c r="D621" s="57" t="s">
        <v>816</v>
      </c>
      <c r="E621" s="57" t="s">
        <v>13</v>
      </c>
      <c r="F621" s="58">
        <v>3</v>
      </c>
      <c r="G621" s="56" t="s">
        <v>9</v>
      </c>
      <c r="H621" s="59"/>
      <c r="I621" s="60" t="str">
        <f>IF(H621&lt;&gt;"",$F621*H621,"")</f>
        <v/>
      </c>
      <c r="J621" s="60"/>
    </row>
    <row r="622" spans="1:10" x14ac:dyDescent="0.2">
      <c r="A622" s="74"/>
      <c r="B622" s="67"/>
      <c r="C622" s="68"/>
      <c r="D622" s="72" t="s">
        <v>20</v>
      </c>
      <c r="E622" s="69"/>
      <c r="F622" s="70"/>
      <c r="G622" s="67"/>
      <c r="H622" s="71"/>
      <c r="I622" s="71"/>
      <c r="J622" s="71"/>
    </row>
    <row r="623" spans="1:10" x14ac:dyDescent="0.2">
      <c r="A623" s="74"/>
      <c r="B623" s="67"/>
      <c r="C623" s="68"/>
      <c r="D623" s="72" t="s">
        <v>21</v>
      </c>
      <c r="E623" s="69"/>
      <c r="F623" s="70"/>
      <c r="G623" s="67"/>
      <c r="H623" s="71"/>
      <c r="I623" s="71"/>
      <c r="J623" s="71"/>
    </row>
    <row r="624" spans="1:10" x14ac:dyDescent="0.2">
      <c r="A624" s="74"/>
      <c r="B624" s="67"/>
      <c r="C624" s="68"/>
      <c r="D624" s="72" t="s">
        <v>22</v>
      </c>
      <c r="E624" s="69"/>
      <c r="F624" s="70"/>
      <c r="G624" s="67"/>
      <c r="H624" s="71"/>
      <c r="I624" s="71"/>
      <c r="J624" s="71"/>
    </row>
    <row r="625" spans="1:10" x14ac:dyDescent="0.2">
      <c r="A625" s="74"/>
      <c r="B625" s="61"/>
      <c r="C625" s="62"/>
      <c r="D625" s="66" t="s">
        <v>23</v>
      </c>
      <c r="E625" s="63"/>
      <c r="F625" s="64"/>
      <c r="G625" s="61"/>
      <c r="H625" s="65"/>
      <c r="I625" s="65"/>
      <c r="J625" s="65"/>
    </row>
    <row r="626" spans="1:10" ht="8.1" customHeight="1" x14ac:dyDescent="0.2">
      <c r="A626" s="74"/>
    </row>
    <row r="627" spans="1:10" ht="36" x14ac:dyDescent="0.2">
      <c r="A627" s="74"/>
      <c r="B627" s="51" t="s">
        <v>588</v>
      </c>
      <c r="C627" s="51" t="s">
        <v>227</v>
      </c>
      <c r="D627" s="52" t="s">
        <v>228</v>
      </c>
      <c r="E627" s="52" t="s">
        <v>13</v>
      </c>
      <c r="F627" s="53">
        <v>1</v>
      </c>
      <c r="G627" s="51" t="s">
        <v>11</v>
      </c>
      <c r="H627" s="54"/>
      <c r="I627" s="55" t="str">
        <f>IF(H627&lt;&gt;"",$F627*H627,"")</f>
        <v/>
      </c>
      <c r="J627" s="55"/>
    </row>
    <row r="628" spans="1:10" ht="8.1" customHeight="1" x14ac:dyDescent="0.2">
      <c r="A628" s="74"/>
    </row>
    <row r="629" spans="1:10" ht="24" x14ac:dyDescent="0.2">
      <c r="A629" s="74"/>
      <c r="B629" s="51" t="s">
        <v>589</v>
      </c>
      <c r="C629" s="51" t="s">
        <v>28</v>
      </c>
      <c r="D629" s="52" t="s">
        <v>229</v>
      </c>
      <c r="E629" s="52" t="s">
        <v>13</v>
      </c>
      <c r="F629" s="53">
        <v>1</v>
      </c>
      <c r="G629" s="51" t="s">
        <v>11</v>
      </c>
      <c r="H629" s="54"/>
      <c r="I629" s="55" t="str">
        <f>IF(H629&lt;&gt;"",$F629*H629,"")</f>
        <v/>
      </c>
      <c r="J629" s="55"/>
    </row>
    <row r="630" spans="1:10" ht="8.1" customHeight="1" x14ac:dyDescent="0.2">
      <c r="A630" s="74"/>
    </row>
    <row r="631" spans="1:10" x14ac:dyDescent="0.2">
      <c r="A631" s="74"/>
      <c r="B631" s="51" t="s">
        <v>590</v>
      </c>
      <c r="C631" s="51"/>
      <c r="D631" s="52" t="s">
        <v>230</v>
      </c>
      <c r="E631" s="52"/>
      <c r="F631" s="53">
        <v>1</v>
      </c>
      <c r="G631" s="51" t="s">
        <v>11</v>
      </c>
      <c r="H631" s="54"/>
      <c r="I631" s="55" t="str">
        <f>IF(H631&lt;&gt;"",$F631*H631,"")</f>
        <v/>
      </c>
      <c r="J631" s="55"/>
    </row>
    <row r="632" spans="1:10" ht="8.1" customHeight="1" x14ac:dyDescent="0.2">
      <c r="A632" s="74"/>
    </row>
    <row r="633" spans="1:10" ht="24" x14ac:dyDescent="0.2">
      <c r="A633" s="74"/>
      <c r="B633" s="56" t="s">
        <v>591</v>
      </c>
      <c r="C633" s="56" t="s">
        <v>231</v>
      </c>
      <c r="D633" s="57" t="s">
        <v>823</v>
      </c>
      <c r="E633" s="57" t="s">
        <v>13</v>
      </c>
      <c r="F633" s="58">
        <v>13</v>
      </c>
      <c r="G633" s="56" t="s">
        <v>9</v>
      </c>
      <c r="H633" s="59"/>
      <c r="I633" s="60" t="str">
        <f>IF(H633&lt;&gt;"",$F633*H633,"")</f>
        <v/>
      </c>
      <c r="J633" s="60"/>
    </row>
    <row r="634" spans="1:10" ht="24" x14ac:dyDescent="0.2">
      <c r="A634" s="74"/>
      <c r="B634" s="67"/>
      <c r="C634" s="68"/>
      <c r="D634" s="72" t="s">
        <v>232</v>
      </c>
      <c r="E634" s="69"/>
      <c r="F634" s="70"/>
      <c r="G634" s="67"/>
      <c r="H634" s="71"/>
      <c r="I634" s="71"/>
      <c r="J634" s="71"/>
    </row>
    <row r="635" spans="1:10" x14ac:dyDescent="0.2">
      <c r="A635" s="74"/>
      <c r="B635" s="67"/>
      <c r="C635" s="68"/>
      <c r="D635" s="72" t="s">
        <v>233</v>
      </c>
      <c r="E635" s="69"/>
      <c r="F635" s="70"/>
      <c r="G635" s="67"/>
      <c r="H635" s="71"/>
      <c r="I635" s="71"/>
      <c r="J635" s="71"/>
    </row>
    <row r="636" spans="1:10" x14ac:dyDescent="0.2">
      <c r="A636" s="74"/>
      <c r="B636" s="67"/>
      <c r="C636" s="68"/>
      <c r="D636" s="72" t="s">
        <v>234</v>
      </c>
      <c r="E636" s="69"/>
      <c r="F636" s="70"/>
      <c r="G636" s="67"/>
      <c r="H636" s="71"/>
      <c r="I636" s="71"/>
      <c r="J636" s="71"/>
    </row>
    <row r="637" spans="1:10" ht="24" x14ac:dyDescent="0.2">
      <c r="A637" s="74"/>
      <c r="B637" s="67"/>
      <c r="C637" s="68"/>
      <c r="D637" s="72" t="s">
        <v>235</v>
      </c>
      <c r="E637" s="69"/>
      <c r="F637" s="70"/>
      <c r="G637" s="67"/>
      <c r="H637" s="71"/>
      <c r="I637" s="71"/>
      <c r="J637" s="71"/>
    </row>
    <row r="638" spans="1:10" x14ac:dyDescent="0.2">
      <c r="A638" s="74"/>
      <c r="B638" s="67"/>
      <c r="C638" s="68"/>
      <c r="D638" s="72" t="s">
        <v>236</v>
      </c>
      <c r="E638" s="69"/>
      <c r="F638" s="70"/>
      <c r="G638" s="67"/>
      <c r="H638" s="71"/>
      <c r="I638" s="71"/>
      <c r="J638" s="71"/>
    </row>
    <row r="639" spans="1:10" x14ac:dyDescent="0.2">
      <c r="A639" s="74"/>
      <c r="B639" s="61"/>
      <c r="C639" s="62"/>
      <c r="D639" s="66" t="s">
        <v>237</v>
      </c>
      <c r="E639" s="63"/>
      <c r="F639" s="64"/>
      <c r="G639" s="61"/>
      <c r="H639" s="65"/>
      <c r="I639" s="65"/>
      <c r="J639" s="65"/>
    </row>
    <row r="640" spans="1:10" ht="8.1" customHeight="1" x14ac:dyDescent="0.2">
      <c r="A640" s="74"/>
    </row>
    <row r="641" spans="1:10" ht="24" x14ac:dyDescent="0.2">
      <c r="A641" s="74"/>
      <c r="B641" s="56" t="s">
        <v>592</v>
      </c>
      <c r="C641" s="56" t="s">
        <v>238</v>
      </c>
      <c r="D641" s="57" t="s">
        <v>824</v>
      </c>
      <c r="E641" s="57" t="s">
        <v>13</v>
      </c>
      <c r="F641" s="58">
        <v>9</v>
      </c>
      <c r="G641" s="56" t="s">
        <v>9</v>
      </c>
      <c r="H641" s="59"/>
      <c r="I641" s="60" t="str">
        <f>IF(H641&lt;&gt;"",$F641*H641,"")</f>
        <v/>
      </c>
      <c r="J641" s="60"/>
    </row>
    <row r="642" spans="1:10" ht="24" x14ac:dyDescent="0.2">
      <c r="A642" s="74"/>
      <c r="B642" s="67"/>
      <c r="C642" s="68"/>
      <c r="D642" s="72" t="s">
        <v>239</v>
      </c>
      <c r="E642" s="69"/>
      <c r="F642" s="70"/>
      <c r="G642" s="67"/>
      <c r="H642" s="71"/>
      <c r="I642" s="71"/>
      <c r="J642" s="71"/>
    </row>
    <row r="643" spans="1:10" x14ac:dyDescent="0.2">
      <c r="A643" s="74"/>
      <c r="B643" s="67"/>
      <c r="C643" s="68"/>
      <c r="D643" s="72" t="s">
        <v>233</v>
      </c>
      <c r="E643" s="69"/>
      <c r="F643" s="70"/>
      <c r="G643" s="67"/>
      <c r="H643" s="71"/>
      <c r="I643" s="71"/>
      <c r="J643" s="71"/>
    </row>
    <row r="644" spans="1:10" x14ac:dyDescent="0.2">
      <c r="A644" s="74"/>
      <c r="B644" s="67"/>
      <c r="C644" s="68"/>
      <c r="D644" s="72" t="s">
        <v>234</v>
      </c>
      <c r="E644" s="69"/>
      <c r="F644" s="70"/>
      <c r="G644" s="67"/>
      <c r="H644" s="71"/>
      <c r="I644" s="71"/>
      <c r="J644" s="71"/>
    </row>
    <row r="645" spans="1:10" ht="24" x14ac:dyDescent="0.2">
      <c r="A645" s="74"/>
      <c r="B645" s="67"/>
      <c r="C645" s="68"/>
      <c r="D645" s="72" t="s">
        <v>235</v>
      </c>
      <c r="E645" s="69"/>
      <c r="F645" s="70"/>
      <c r="G645" s="67"/>
      <c r="H645" s="71"/>
      <c r="I645" s="71"/>
      <c r="J645" s="71"/>
    </row>
    <row r="646" spans="1:10" x14ac:dyDescent="0.2">
      <c r="A646" s="74"/>
      <c r="B646" s="67"/>
      <c r="C646" s="68"/>
      <c r="D646" s="72" t="s">
        <v>236</v>
      </c>
      <c r="E646" s="69"/>
      <c r="F646" s="70"/>
      <c r="G646" s="67"/>
      <c r="H646" s="71"/>
      <c r="I646" s="71"/>
      <c r="J646" s="71"/>
    </row>
    <row r="647" spans="1:10" x14ac:dyDescent="0.2">
      <c r="A647" s="74"/>
      <c r="B647" s="61"/>
      <c r="C647" s="62"/>
      <c r="D647" s="66" t="s">
        <v>237</v>
      </c>
      <c r="E647" s="63"/>
      <c r="F647" s="64"/>
      <c r="G647" s="61"/>
      <c r="H647" s="65"/>
      <c r="I647" s="65"/>
      <c r="J647" s="65"/>
    </row>
    <row r="648" spans="1:10" ht="8.1" customHeight="1" x14ac:dyDescent="0.2">
      <c r="A648" s="74"/>
    </row>
    <row r="649" spans="1:10" ht="24" x14ac:dyDescent="0.2">
      <c r="A649" s="74"/>
      <c r="B649" s="51" t="s">
        <v>593</v>
      </c>
      <c r="C649" s="51" t="s">
        <v>240</v>
      </c>
      <c r="D649" s="52" t="s">
        <v>241</v>
      </c>
      <c r="E649" s="52" t="s">
        <v>13</v>
      </c>
      <c r="F649" s="53">
        <v>4</v>
      </c>
      <c r="G649" s="51" t="s">
        <v>11</v>
      </c>
      <c r="H649" s="54"/>
      <c r="I649" s="55" t="str">
        <f>IF(H649&lt;&gt;"",$F649*H649,"")</f>
        <v/>
      </c>
      <c r="J649" s="55"/>
    </row>
    <row r="650" spans="1:10" ht="8.1" customHeight="1" x14ac:dyDescent="0.2">
      <c r="A650" s="74"/>
    </row>
    <row r="651" spans="1:10" ht="24" x14ac:dyDescent="0.2">
      <c r="A651" s="74"/>
      <c r="B651" s="51" t="s">
        <v>594</v>
      </c>
      <c r="C651" s="51"/>
      <c r="D651" s="52" t="s">
        <v>242</v>
      </c>
      <c r="E651" s="52" t="s">
        <v>13</v>
      </c>
      <c r="F651" s="53">
        <v>2</v>
      </c>
      <c r="G651" s="51" t="s">
        <v>11</v>
      </c>
      <c r="H651" s="54"/>
      <c r="I651" s="55" t="str">
        <f>IF(H651&lt;&gt;"",$F651*H651,"")</f>
        <v/>
      </c>
      <c r="J651" s="55"/>
    </row>
    <row r="652" spans="1:10" ht="8.1" customHeight="1" x14ac:dyDescent="0.2">
      <c r="A652" s="74"/>
    </row>
    <row r="653" spans="1:10" ht="24" x14ac:dyDescent="0.2">
      <c r="A653" s="74"/>
      <c r="B653" s="51" t="s">
        <v>595</v>
      </c>
      <c r="C653" s="51" t="s">
        <v>243</v>
      </c>
      <c r="D653" s="52" t="s">
        <v>70</v>
      </c>
      <c r="E653" s="52" t="s">
        <v>13</v>
      </c>
      <c r="F653" s="53">
        <v>5</v>
      </c>
      <c r="G653" s="51" t="s">
        <v>11</v>
      </c>
      <c r="H653" s="54"/>
      <c r="I653" s="55" t="str">
        <f>IF(H653&lt;&gt;"",$F653*H653,"")</f>
        <v/>
      </c>
      <c r="J653" s="55"/>
    </row>
    <row r="654" spans="1:10" ht="8.1" customHeight="1" x14ac:dyDescent="0.2">
      <c r="A654" s="74"/>
    </row>
    <row r="655" spans="1:10" ht="48" x14ac:dyDescent="0.2">
      <c r="A655" s="74"/>
      <c r="B655" s="51" t="s">
        <v>596</v>
      </c>
      <c r="C655" s="51" t="s">
        <v>244</v>
      </c>
      <c r="D655" s="52" t="s">
        <v>245</v>
      </c>
      <c r="E655" s="52" t="s">
        <v>13</v>
      </c>
      <c r="F655" s="53">
        <v>12</v>
      </c>
      <c r="G655" s="51" t="s">
        <v>11</v>
      </c>
      <c r="H655" s="54"/>
      <c r="I655" s="55" t="str">
        <f>IF(H655&lt;&gt;"",$F655*H655,"")</f>
        <v/>
      </c>
      <c r="J655" s="55"/>
    </row>
    <row r="656" spans="1:10" ht="8.1" customHeight="1" x14ac:dyDescent="0.2">
      <c r="A656" s="74"/>
    </row>
    <row r="657" spans="1:10" ht="24" x14ac:dyDescent="0.2">
      <c r="A657" s="74"/>
      <c r="B657" s="51" t="s">
        <v>597</v>
      </c>
      <c r="C657" s="51" t="s">
        <v>246</v>
      </c>
      <c r="D657" s="52" t="s">
        <v>37</v>
      </c>
      <c r="E657" s="52" t="s">
        <v>13</v>
      </c>
      <c r="F657" s="53">
        <v>11</v>
      </c>
      <c r="G657" s="51" t="s">
        <v>11</v>
      </c>
      <c r="H657" s="54"/>
      <c r="I657" s="55" t="str">
        <f>IF(H657&lt;&gt;"",$F657*H657,"")</f>
        <v/>
      </c>
      <c r="J657" s="55"/>
    </row>
    <row r="658" spans="1:10" ht="8.1" customHeight="1" x14ac:dyDescent="0.2">
      <c r="A658" s="74"/>
    </row>
    <row r="659" spans="1:10" ht="24" x14ac:dyDescent="0.2">
      <c r="A659" s="74"/>
      <c r="B659" s="51" t="s">
        <v>598</v>
      </c>
      <c r="C659" s="51" t="s">
        <v>247</v>
      </c>
      <c r="D659" s="52" t="s">
        <v>248</v>
      </c>
      <c r="E659" s="52" t="s">
        <v>13</v>
      </c>
      <c r="F659" s="53">
        <v>14</v>
      </c>
      <c r="G659" s="51" t="s">
        <v>11</v>
      </c>
      <c r="H659" s="54"/>
      <c r="I659" s="55" t="str">
        <f>IF(H659&lt;&gt;"",$F659*H659,"")</f>
        <v/>
      </c>
      <c r="J659" s="55"/>
    </row>
    <row r="660" spans="1:10" ht="8.1" customHeight="1" x14ac:dyDescent="0.2">
      <c r="A660" s="74"/>
    </row>
    <row r="661" spans="1:10" ht="36" x14ac:dyDescent="0.2">
      <c r="A661" s="74"/>
      <c r="B661" s="56" t="s">
        <v>599</v>
      </c>
      <c r="C661" s="56"/>
      <c r="D661" s="57" t="s">
        <v>806</v>
      </c>
      <c r="E661" s="57" t="s">
        <v>13</v>
      </c>
      <c r="F661" s="58">
        <v>4</v>
      </c>
      <c r="G661" s="56" t="s">
        <v>11</v>
      </c>
      <c r="H661" s="59"/>
      <c r="I661" s="60" t="str">
        <f>IF(H661&lt;&gt;"",$F661*H661,"")</f>
        <v/>
      </c>
      <c r="J661" s="60"/>
    </row>
    <row r="662" spans="1:10" x14ac:dyDescent="0.2">
      <c r="A662" s="74"/>
      <c r="B662" s="61"/>
      <c r="C662" s="62"/>
      <c r="D662" s="66" t="s">
        <v>94</v>
      </c>
      <c r="E662" s="63"/>
      <c r="F662" s="64"/>
      <c r="G662" s="61"/>
      <c r="H662" s="65"/>
      <c r="I662" s="65"/>
      <c r="J662" s="65"/>
    </row>
    <row r="663" spans="1:10" ht="8.1" customHeight="1" x14ac:dyDescent="0.2">
      <c r="A663" s="74"/>
    </row>
    <row r="664" spans="1:10" ht="24" x14ac:dyDescent="0.2">
      <c r="A664" s="74"/>
      <c r="B664" s="51" t="s">
        <v>600</v>
      </c>
      <c r="C664" s="51" t="s">
        <v>249</v>
      </c>
      <c r="D664" s="52" t="s">
        <v>250</v>
      </c>
      <c r="E664" s="52" t="s">
        <v>13</v>
      </c>
      <c r="F664" s="53">
        <v>11</v>
      </c>
      <c r="G664" s="51" t="s">
        <v>11</v>
      </c>
      <c r="H664" s="54"/>
      <c r="I664" s="55" t="str">
        <f>IF(H664&lt;&gt;"",$F664*H664,"")</f>
        <v/>
      </c>
      <c r="J664" s="55"/>
    </row>
    <row r="665" spans="1:10" ht="8.1" customHeight="1" x14ac:dyDescent="0.2">
      <c r="A665" s="74"/>
    </row>
    <row r="666" spans="1:10" ht="36" x14ac:dyDescent="0.2">
      <c r="A666" s="74"/>
      <c r="B666" s="56" t="s">
        <v>601</v>
      </c>
      <c r="C666" s="56" t="s">
        <v>251</v>
      </c>
      <c r="D666" s="57" t="s">
        <v>825</v>
      </c>
      <c r="E666" s="57" t="s">
        <v>13</v>
      </c>
      <c r="F666" s="58">
        <v>22</v>
      </c>
      <c r="G666" s="56" t="s">
        <v>9</v>
      </c>
      <c r="H666" s="59"/>
      <c r="I666" s="60" t="str">
        <f>IF(H666&lt;&gt;"",$F666*H666,"")</f>
        <v/>
      </c>
      <c r="J666" s="60"/>
    </row>
    <row r="667" spans="1:10" x14ac:dyDescent="0.2">
      <c r="A667" s="74"/>
      <c r="B667" s="67"/>
      <c r="C667" s="68"/>
      <c r="D667" s="72" t="s">
        <v>20</v>
      </c>
      <c r="E667" s="69"/>
      <c r="F667" s="70"/>
      <c r="G667" s="67"/>
      <c r="H667" s="71"/>
      <c r="I667" s="71"/>
      <c r="J667" s="71"/>
    </row>
    <row r="668" spans="1:10" x14ac:dyDescent="0.2">
      <c r="A668" s="74"/>
      <c r="B668" s="67"/>
      <c r="C668" s="68"/>
      <c r="D668" s="72" t="s">
        <v>252</v>
      </c>
      <c r="E668" s="69"/>
      <c r="F668" s="70"/>
      <c r="G668" s="67"/>
      <c r="H668" s="71"/>
      <c r="I668" s="71"/>
      <c r="J668" s="71"/>
    </row>
    <row r="669" spans="1:10" x14ac:dyDescent="0.2">
      <c r="A669" s="74"/>
      <c r="B669" s="67"/>
      <c r="C669" s="68"/>
      <c r="D669" s="72" t="s">
        <v>22</v>
      </c>
      <c r="E669" s="69"/>
      <c r="F669" s="70"/>
      <c r="G669" s="67"/>
      <c r="H669" s="71"/>
      <c r="I669" s="71"/>
      <c r="J669" s="71"/>
    </row>
    <row r="670" spans="1:10" x14ac:dyDescent="0.2">
      <c r="A670" s="74"/>
      <c r="B670" s="61"/>
      <c r="C670" s="62"/>
      <c r="D670" s="66" t="s">
        <v>253</v>
      </c>
      <c r="E670" s="63"/>
      <c r="F670" s="64"/>
      <c r="G670" s="61"/>
      <c r="H670" s="65"/>
      <c r="I670" s="65"/>
      <c r="J670" s="65"/>
    </row>
    <row r="671" spans="1:10" ht="8.1" customHeight="1" x14ac:dyDescent="0.2">
      <c r="A671" s="74"/>
    </row>
    <row r="672" spans="1:10" ht="24" x14ac:dyDescent="0.2">
      <c r="A672" s="74"/>
      <c r="B672" s="51" t="s">
        <v>602</v>
      </c>
      <c r="C672" s="51" t="s">
        <v>254</v>
      </c>
      <c r="D672" s="52" t="s">
        <v>255</v>
      </c>
      <c r="E672" s="52" t="s">
        <v>13</v>
      </c>
      <c r="F672" s="53">
        <v>20</v>
      </c>
      <c r="G672" s="51" t="s">
        <v>11</v>
      </c>
      <c r="H672" s="54"/>
      <c r="I672" s="55" t="str">
        <f>IF(H672&lt;&gt;"",$F672*H672,"")</f>
        <v/>
      </c>
      <c r="J672" s="55"/>
    </row>
    <row r="673" spans="1:10" ht="8.1" customHeight="1" x14ac:dyDescent="0.2">
      <c r="A673" s="74"/>
    </row>
    <row r="674" spans="1:10" ht="24" x14ac:dyDescent="0.2">
      <c r="A674" s="74"/>
      <c r="B674" s="51" t="s">
        <v>603</v>
      </c>
      <c r="C674" s="51" t="s">
        <v>95</v>
      </c>
      <c r="D674" s="52" t="s">
        <v>202</v>
      </c>
      <c r="E674" s="52" t="s">
        <v>52</v>
      </c>
      <c r="F674" s="53">
        <v>4</v>
      </c>
      <c r="G674" s="51" t="s">
        <v>11</v>
      </c>
      <c r="H674" s="54"/>
      <c r="I674" s="55" t="str">
        <f>IF(H674&lt;&gt;"",$F674*H674,"")</f>
        <v/>
      </c>
      <c r="J674" s="55"/>
    </row>
    <row r="675" spans="1:10" ht="8.1" customHeight="1" x14ac:dyDescent="0.2">
      <c r="A675" s="74"/>
    </row>
    <row r="676" spans="1:10" ht="36" x14ac:dyDescent="0.2">
      <c r="A676" s="74"/>
      <c r="B676" s="51" t="s">
        <v>604</v>
      </c>
      <c r="C676" s="51" t="s">
        <v>97</v>
      </c>
      <c r="D676" s="52" t="s">
        <v>98</v>
      </c>
      <c r="E676" s="52" t="s">
        <v>52</v>
      </c>
      <c r="F676" s="53">
        <v>110</v>
      </c>
      <c r="G676" s="51" t="s">
        <v>11</v>
      </c>
      <c r="H676" s="54"/>
      <c r="I676" s="55" t="str">
        <f>IF(H676&lt;&gt;"",$F676*H676,"")</f>
        <v/>
      </c>
      <c r="J676" s="55"/>
    </row>
    <row r="677" spans="1:10" ht="8.1" customHeight="1" x14ac:dyDescent="0.2">
      <c r="A677" s="74"/>
    </row>
    <row r="678" spans="1:10" ht="36" x14ac:dyDescent="0.2">
      <c r="A678" s="74"/>
      <c r="B678" s="51" t="s">
        <v>605</v>
      </c>
      <c r="C678" s="51" t="s">
        <v>99</v>
      </c>
      <c r="D678" s="52" t="s">
        <v>100</v>
      </c>
      <c r="E678" s="52" t="s">
        <v>52</v>
      </c>
      <c r="F678" s="53">
        <v>50</v>
      </c>
      <c r="G678" s="51" t="s">
        <v>11</v>
      </c>
      <c r="H678" s="54"/>
      <c r="I678" s="55" t="str">
        <f>IF(H678&lt;&gt;"",$F678*H678,"")</f>
        <v/>
      </c>
      <c r="J678" s="55"/>
    </row>
    <row r="679" spans="1:10" ht="8.1" customHeight="1" x14ac:dyDescent="0.2">
      <c r="A679" s="74"/>
    </row>
    <row r="680" spans="1:10" ht="36" x14ac:dyDescent="0.2">
      <c r="A680" s="74"/>
      <c r="B680" s="51" t="s">
        <v>606</v>
      </c>
      <c r="C680" s="51" t="s">
        <v>99</v>
      </c>
      <c r="D680" s="52" t="s">
        <v>256</v>
      </c>
      <c r="E680" s="52" t="s">
        <v>52</v>
      </c>
      <c r="F680" s="53">
        <v>10</v>
      </c>
      <c r="G680" s="51" t="s">
        <v>11</v>
      </c>
      <c r="H680" s="54"/>
      <c r="I680" s="55" t="str">
        <f>IF(H680&lt;&gt;"",$F680*H680,"")</f>
        <v/>
      </c>
      <c r="J680" s="55"/>
    </row>
    <row r="681" spans="1:10" ht="8.1" customHeight="1" x14ac:dyDescent="0.2">
      <c r="A681" s="74"/>
    </row>
    <row r="682" spans="1:10" ht="24" x14ac:dyDescent="0.2">
      <c r="A682" s="74"/>
      <c r="B682" s="51" t="s">
        <v>607</v>
      </c>
      <c r="C682" s="51" t="s">
        <v>257</v>
      </c>
      <c r="D682" s="52" t="s">
        <v>56</v>
      </c>
      <c r="E682" s="52" t="s">
        <v>52</v>
      </c>
      <c r="F682" s="53">
        <v>10</v>
      </c>
      <c r="G682" s="51" t="s">
        <v>11</v>
      </c>
      <c r="H682" s="54"/>
      <c r="I682" s="55" t="str">
        <f>IF(H682&lt;&gt;"",$F682*H682,"")</f>
        <v/>
      </c>
      <c r="J682" s="55"/>
    </row>
    <row r="683" spans="1:10" ht="8.1" customHeight="1" x14ac:dyDescent="0.2">
      <c r="A683" s="74"/>
    </row>
    <row r="684" spans="1:10" ht="36" x14ac:dyDescent="0.2">
      <c r="A684" s="74"/>
      <c r="B684" s="56" t="s">
        <v>608</v>
      </c>
      <c r="C684" s="56" t="s">
        <v>257</v>
      </c>
      <c r="D684" s="57" t="s">
        <v>826</v>
      </c>
      <c r="E684" s="57" t="s">
        <v>52</v>
      </c>
      <c r="F684" s="58">
        <v>10</v>
      </c>
      <c r="G684" s="56" t="s">
        <v>11</v>
      </c>
      <c r="H684" s="59"/>
      <c r="I684" s="60" t="str">
        <f>IF(H684&lt;&gt;"",$F684*H684,"")</f>
        <v/>
      </c>
      <c r="J684" s="60"/>
    </row>
    <row r="685" spans="1:10" x14ac:dyDescent="0.2">
      <c r="A685" s="74"/>
      <c r="B685" s="61"/>
      <c r="C685" s="62"/>
      <c r="D685" s="66" t="s">
        <v>258</v>
      </c>
      <c r="E685" s="63"/>
      <c r="F685" s="64"/>
      <c r="G685" s="61"/>
      <c r="H685" s="65"/>
      <c r="I685" s="65"/>
      <c r="J685" s="65"/>
    </row>
    <row r="686" spans="1:10" ht="8.1" customHeight="1" x14ac:dyDescent="0.2">
      <c r="A686" s="74"/>
    </row>
    <row r="687" spans="1:10" x14ac:dyDescent="0.2">
      <c r="A687" s="74"/>
      <c r="B687" s="51" t="s">
        <v>609</v>
      </c>
      <c r="C687" s="51"/>
      <c r="D687" s="52" t="s">
        <v>61</v>
      </c>
      <c r="E687" s="52"/>
      <c r="F687" s="53">
        <v>12</v>
      </c>
      <c r="G687" s="51" t="s">
        <v>59</v>
      </c>
      <c r="H687" s="54"/>
      <c r="I687" s="55" t="str">
        <f>IF(H687&lt;&gt;"",$F687*H687,"")</f>
        <v/>
      </c>
      <c r="J687" s="55"/>
    </row>
    <row r="688" spans="1:10" ht="8.1" customHeight="1" x14ac:dyDescent="0.2">
      <c r="A688" s="74"/>
    </row>
    <row r="689" spans="1:10" ht="24" x14ac:dyDescent="0.2">
      <c r="A689" s="74"/>
      <c r="B689" s="51" t="s">
        <v>610</v>
      </c>
      <c r="C689" s="51"/>
      <c r="D689" s="52" t="s">
        <v>203</v>
      </c>
      <c r="E689" s="52" t="s">
        <v>58</v>
      </c>
      <c r="F689" s="53">
        <v>6</v>
      </c>
      <c r="G689" s="51" t="s">
        <v>59</v>
      </c>
      <c r="H689" s="54"/>
      <c r="I689" s="55" t="str">
        <f>IF(H689&lt;&gt;"",$F689*H689,"")</f>
        <v/>
      </c>
      <c r="J689" s="55"/>
    </row>
    <row r="690" spans="1:10" ht="8.1" customHeight="1" x14ac:dyDescent="0.2">
      <c r="A690" s="74"/>
    </row>
    <row r="691" spans="1:10" ht="24" x14ac:dyDescent="0.2">
      <c r="A691" s="74"/>
      <c r="B691" s="51" t="s">
        <v>611</v>
      </c>
      <c r="C691" s="51"/>
      <c r="D691" s="52" t="s">
        <v>204</v>
      </c>
      <c r="E691" s="52" t="s">
        <v>58</v>
      </c>
      <c r="F691" s="53">
        <v>6</v>
      </c>
      <c r="G691" s="51" t="s">
        <v>59</v>
      </c>
      <c r="H691" s="54"/>
      <c r="I691" s="55" t="str">
        <f>IF(H691&lt;&gt;"",$F691*H691,"")</f>
        <v/>
      </c>
      <c r="J691" s="55"/>
    </row>
    <row r="692" spans="1:10" ht="8.1" customHeight="1" x14ac:dyDescent="0.2">
      <c r="A692" s="74"/>
    </row>
    <row r="693" spans="1:10" ht="24" x14ac:dyDescent="0.2">
      <c r="A693" s="74"/>
      <c r="B693" s="51" t="s">
        <v>612</v>
      </c>
      <c r="C693" s="51"/>
      <c r="D693" s="52" t="s">
        <v>205</v>
      </c>
      <c r="E693" s="52" t="s">
        <v>58</v>
      </c>
      <c r="F693" s="53">
        <v>4</v>
      </c>
      <c r="G693" s="51" t="s">
        <v>59</v>
      </c>
      <c r="H693" s="54"/>
      <c r="I693" s="55" t="str">
        <f>IF(H693&lt;&gt;"",$F693*H693,"")</f>
        <v/>
      </c>
      <c r="J693" s="55"/>
    </row>
    <row r="694" spans="1:10" ht="8.1" customHeight="1" x14ac:dyDescent="0.2">
      <c r="A694" s="74"/>
    </row>
    <row r="695" spans="1:10" ht="24" x14ac:dyDescent="0.2">
      <c r="A695" s="74"/>
      <c r="B695" s="51" t="s">
        <v>613</v>
      </c>
      <c r="C695" s="51"/>
      <c r="D695" s="52" t="s">
        <v>206</v>
      </c>
      <c r="E695" s="52" t="s">
        <v>58</v>
      </c>
      <c r="F695" s="53">
        <v>6</v>
      </c>
      <c r="G695" s="51" t="s">
        <v>59</v>
      </c>
      <c r="H695" s="54"/>
      <c r="I695" s="55" t="str">
        <f>IF(H695&lt;&gt;"",$F695*H695,"")</f>
        <v/>
      </c>
      <c r="J695" s="55"/>
    </row>
    <row r="696" spans="1:10" ht="8.1" customHeight="1" x14ac:dyDescent="0.2">
      <c r="A696" s="74"/>
    </row>
    <row r="697" spans="1:10" x14ac:dyDescent="0.2">
      <c r="A697" s="74"/>
      <c r="B697" s="51" t="s">
        <v>614</v>
      </c>
      <c r="C697" s="51"/>
      <c r="D697" s="52" t="s">
        <v>62</v>
      </c>
      <c r="E697" s="52"/>
      <c r="F697" s="53">
        <v>1</v>
      </c>
      <c r="G697" s="51" t="s">
        <v>11</v>
      </c>
      <c r="H697" s="54"/>
      <c r="I697" s="55" t="str">
        <f>IF(H697&lt;&gt;"",$F697*H697,"")</f>
        <v/>
      </c>
      <c r="J697" s="55"/>
    </row>
    <row r="698" spans="1:10" ht="8.1" customHeight="1" x14ac:dyDescent="0.2">
      <c r="A698" s="74"/>
    </row>
    <row r="699" spans="1:10" ht="24" x14ac:dyDescent="0.2">
      <c r="A699" s="74"/>
      <c r="B699" s="51" t="s">
        <v>615</v>
      </c>
      <c r="C699" s="51" t="s">
        <v>259</v>
      </c>
      <c r="D699" s="52" t="s">
        <v>209</v>
      </c>
      <c r="E699" s="52"/>
      <c r="F699" s="53">
        <v>1</v>
      </c>
      <c r="G699" s="51" t="s">
        <v>11</v>
      </c>
      <c r="H699" s="54"/>
      <c r="I699" s="55" t="str">
        <f>IF(H699&lt;&gt;"",$F699*H699,"")</f>
        <v/>
      </c>
      <c r="J699" s="55"/>
    </row>
    <row r="700" spans="1:10" ht="8.1" customHeight="1" x14ac:dyDescent="0.2">
      <c r="A700" s="74"/>
    </row>
    <row r="701" spans="1:10" ht="48" x14ac:dyDescent="0.2">
      <c r="A701" s="74"/>
      <c r="B701" s="51" t="s">
        <v>616</v>
      </c>
      <c r="C701" s="51"/>
      <c r="D701" s="52" t="s">
        <v>848</v>
      </c>
      <c r="E701" s="52"/>
      <c r="F701" s="53">
        <v>35</v>
      </c>
      <c r="G701" s="51" t="s">
        <v>11</v>
      </c>
      <c r="H701" s="54"/>
      <c r="I701" s="55" t="str">
        <f>IF(H701&lt;&gt;"",$F701*H701,"")</f>
        <v/>
      </c>
      <c r="J701" s="55"/>
    </row>
    <row r="702" spans="1:10" ht="8.1" customHeight="1" x14ac:dyDescent="0.2">
      <c r="A702" s="74"/>
    </row>
    <row r="703" spans="1:10" ht="48" x14ac:dyDescent="0.2">
      <c r="A703" s="74"/>
      <c r="B703" s="51" t="s">
        <v>617</v>
      </c>
      <c r="C703" s="51"/>
      <c r="D703" s="52" t="s">
        <v>849</v>
      </c>
      <c r="E703" s="52"/>
      <c r="F703" s="53">
        <v>40</v>
      </c>
      <c r="G703" s="51" t="s">
        <v>11</v>
      </c>
      <c r="H703" s="54"/>
      <c r="I703" s="55" t="str">
        <f>IF(H703&lt;&gt;"",$F703*H703,"")</f>
        <v/>
      </c>
      <c r="J703" s="55"/>
    </row>
    <row r="704" spans="1:10" ht="8.1" customHeight="1" x14ac:dyDescent="0.2">
      <c r="A704" s="74"/>
    </row>
    <row r="705" spans="1:11" ht="48" x14ac:dyDescent="0.2">
      <c r="A705" s="74"/>
      <c r="B705" s="51" t="s">
        <v>618</v>
      </c>
      <c r="C705" s="51"/>
      <c r="D705" s="52" t="s">
        <v>863</v>
      </c>
      <c r="E705" s="52"/>
      <c r="F705" s="53">
        <v>2</v>
      </c>
      <c r="G705" s="51" t="s">
        <v>11</v>
      </c>
      <c r="H705" s="54"/>
      <c r="I705" s="55" t="str">
        <f>IF(H705&lt;&gt;"",$F705*H705,"")</f>
        <v/>
      </c>
      <c r="J705" s="55"/>
    </row>
    <row r="706" spans="1:11" ht="8.1" customHeight="1" x14ac:dyDescent="0.2">
      <c r="A706" s="74"/>
    </row>
    <row r="707" spans="1:11" ht="48" x14ac:dyDescent="0.2">
      <c r="A707" s="74"/>
      <c r="B707" s="51" t="s">
        <v>619</v>
      </c>
      <c r="C707" s="51"/>
      <c r="D707" s="52" t="s">
        <v>864</v>
      </c>
      <c r="E707" s="52"/>
      <c r="F707" s="53">
        <v>1</v>
      </c>
      <c r="G707" s="51" t="s">
        <v>11</v>
      </c>
      <c r="H707" s="54"/>
      <c r="I707" s="55" t="str">
        <f>IF(H707&lt;&gt;"",$F707*H707,"")</f>
        <v/>
      </c>
      <c r="J707" s="55"/>
    </row>
    <row r="708" spans="1:11" ht="8.1" customHeight="1" x14ac:dyDescent="0.2">
      <c r="A708" s="74"/>
    </row>
    <row r="709" spans="1:11" x14ac:dyDescent="0.2">
      <c r="A709" s="74"/>
      <c r="B709" s="51" t="s">
        <v>620</v>
      </c>
      <c r="C709" s="51"/>
      <c r="D709" s="52" t="s">
        <v>63</v>
      </c>
      <c r="E709" s="52"/>
      <c r="F709" s="53">
        <v>1</v>
      </c>
      <c r="G709" s="51" t="s">
        <v>11</v>
      </c>
      <c r="H709" s="54"/>
      <c r="I709" s="55" t="str">
        <f>IF(H709&lt;&gt;"",$F709*H709,"")</f>
        <v/>
      </c>
      <c r="J709" s="55"/>
    </row>
    <row r="710" spans="1:11" ht="8.1" customHeight="1" x14ac:dyDescent="0.2">
      <c r="A710" s="74"/>
    </row>
    <row r="711" spans="1:11" x14ac:dyDescent="0.2">
      <c r="A711" s="74"/>
      <c r="B711" s="51" t="s">
        <v>621</v>
      </c>
      <c r="C711" s="51"/>
      <c r="D711" s="52" t="s">
        <v>64</v>
      </c>
      <c r="E711" s="52"/>
      <c r="F711" s="53">
        <v>1</v>
      </c>
      <c r="G711" s="51" t="s">
        <v>9</v>
      </c>
      <c r="H711" s="54"/>
      <c r="I711" s="55" t="str">
        <f>IF(H711&lt;&gt;"",$F711*H711,"")</f>
        <v/>
      </c>
      <c r="J711" s="55"/>
    </row>
    <row r="712" spans="1:11" ht="8.1" customHeight="1" x14ac:dyDescent="0.2">
      <c r="A712" s="74"/>
    </row>
    <row r="713" spans="1:11" ht="12.75" customHeight="1" thickBot="1" x14ac:dyDescent="0.25">
      <c r="A713" s="74"/>
      <c r="B713" s="46" t="s">
        <v>622</v>
      </c>
      <c r="C713" s="121" t="s">
        <v>260</v>
      </c>
      <c r="D713" s="121"/>
      <c r="E713" s="47"/>
      <c r="F713" s="48">
        <v>1</v>
      </c>
      <c r="G713" s="49" t="s">
        <v>9</v>
      </c>
      <c r="H713" s="50" t="str">
        <f>IF((SUM(I716:I839)&gt;0),SUM(I716:I839),"")</f>
        <v/>
      </c>
      <c r="I713" s="50" t="str">
        <f>IF(H713&lt;&gt;"",$F713*H713,"")</f>
        <v/>
      </c>
      <c r="J713" s="50"/>
      <c r="K713" s="73" t="s">
        <v>861</v>
      </c>
    </row>
    <row r="714" spans="1:11" ht="72" customHeight="1" thickTop="1" x14ac:dyDescent="0.2">
      <c r="A714" s="74"/>
      <c r="C714" s="123" t="s">
        <v>851</v>
      </c>
      <c r="D714" s="123"/>
    </row>
    <row r="715" spans="1:11" ht="8.1" customHeight="1" x14ac:dyDescent="0.2">
      <c r="A715" s="74"/>
    </row>
    <row r="716" spans="1:11" ht="48" x14ac:dyDescent="0.2">
      <c r="A716" s="74"/>
      <c r="B716" s="56" t="s">
        <v>623</v>
      </c>
      <c r="C716" s="56" t="s">
        <v>261</v>
      </c>
      <c r="D716" s="57" t="s">
        <v>821</v>
      </c>
      <c r="E716" s="57" t="s">
        <v>83</v>
      </c>
      <c r="F716" s="58">
        <v>1</v>
      </c>
      <c r="G716" s="56" t="s">
        <v>9</v>
      </c>
      <c r="H716" s="59"/>
      <c r="I716" s="60" t="str">
        <f>IF(H716&lt;&gt;"",$F716*H716,"")</f>
        <v/>
      </c>
      <c r="J716" s="60"/>
    </row>
    <row r="717" spans="1:11" x14ac:dyDescent="0.2">
      <c r="A717" s="74"/>
      <c r="B717" s="67"/>
      <c r="C717" s="68"/>
      <c r="D717" s="72" t="s">
        <v>211</v>
      </c>
      <c r="E717" s="69"/>
      <c r="F717" s="70"/>
      <c r="G717" s="67"/>
      <c r="H717" s="71"/>
      <c r="I717" s="71"/>
      <c r="J717" s="71"/>
    </row>
    <row r="718" spans="1:11" ht="24" x14ac:dyDescent="0.2">
      <c r="A718" s="74"/>
      <c r="B718" s="67"/>
      <c r="C718" s="68"/>
      <c r="D718" s="72" t="s">
        <v>133</v>
      </c>
      <c r="E718" s="69"/>
      <c r="F718" s="70"/>
      <c r="G718" s="67"/>
      <c r="H718" s="71"/>
      <c r="I718" s="71"/>
      <c r="J718" s="71"/>
    </row>
    <row r="719" spans="1:11" ht="24" x14ac:dyDescent="0.2">
      <c r="A719" s="74"/>
      <c r="B719" s="67"/>
      <c r="C719" s="68"/>
      <c r="D719" s="72" t="s">
        <v>212</v>
      </c>
      <c r="E719" s="69"/>
      <c r="F719" s="70"/>
      <c r="G719" s="67"/>
      <c r="H719" s="71"/>
      <c r="I719" s="71"/>
      <c r="J719" s="71"/>
    </row>
    <row r="720" spans="1:11" x14ac:dyDescent="0.2">
      <c r="A720" s="74"/>
      <c r="B720" s="67"/>
      <c r="C720" s="68"/>
      <c r="D720" s="72" t="s">
        <v>139</v>
      </c>
      <c r="E720" s="69"/>
      <c r="F720" s="70"/>
      <c r="G720" s="67"/>
      <c r="H720" s="71"/>
      <c r="I720" s="71"/>
      <c r="J720" s="71"/>
    </row>
    <row r="721" spans="1:10" x14ac:dyDescent="0.2">
      <c r="A721" s="74"/>
      <c r="B721" s="67"/>
      <c r="C721" s="68"/>
      <c r="D721" s="72" t="s">
        <v>140</v>
      </c>
      <c r="E721" s="69"/>
      <c r="F721" s="70"/>
      <c r="G721" s="67"/>
      <c r="H721" s="71"/>
      <c r="I721" s="71"/>
      <c r="J721" s="71"/>
    </row>
    <row r="722" spans="1:10" ht="24" x14ac:dyDescent="0.2">
      <c r="A722" s="74"/>
      <c r="B722" s="67"/>
      <c r="C722" s="68" t="s">
        <v>141</v>
      </c>
      <c r="D722" s="72" t="s">
        <v>142</v>
      </c>
      <c r="E722" s="69"/>
      <c r="F722" s="70"/>
      <c r="G722" s="67"/>
      <c r="H722" s="71"/>
      <c r="I722" s="71"/>
      <c r="J722" s="71"/>
    </row>
    <row r="723" spans="1:10" x14ac:dyDescent="0.2">
      <c r="A723" s="74"/>
      <c r="B723" s="67"/>
      <c r="C723" s="68"/>
      <c r="D723" s="72" t="s">
        <v>143</v>
      </c>
      <c r="E723" s="69"/>
      <c r="F723" s="70"/>
      <c r="G723" s="67"/>
      <c r="H723" s="71"/>
      <c r="I723" s="71"/>
      <c r="J723" s="71"/>
    </row>
    <row r="724" spans="1:10" ht="24" x14ac:dyDescent="0.2">
      <c r="A724" s="74"/>
      <c r="B724" s="67"/>
      <c r="C724" s="68"/>
      <c r="D724" s="72" t="s">
        <v>85</v>
      </c>
      <c r="E724" s="69"/>
      <c r="F724" s="70"/>
      <c r="G724" s="67"/>
      <c r="H724" s="71"/>
      <c r="I724" s="71"/>
      <c r="J724" s="71"/>
    </row>
    <row r="725" spans="1:10" ht="24" x14ac:dyDescent="0.2">
      <c r="A725" s="74"/>
      <c r="B725" s="61"/>
      <c r="C725" s="62"/>
      <c r="D725" s="66" t="s">
        <v>213</v>
      </c>
      <c r="E725" s="63"/>
      <c r="F725" s="64"/>
      <c r="G725" s="61"/>
      <c r="H725" s="65"/>
      <c r="I725" s="65"/>
      <c r="J725" s="65"/>
    </row>
    <row r="726" spans="1:10" ht="8.1" customHeight="1" x14ac:dyDescent="0.2">
      <c r="A726" s="74"/>
    </row>
    <row r="727" spans="1:10" ht="48" x14ac:dyDescent="0.2">
      <c r="A727" s="74"/>
      <c r="B727" s="56" t="s">
        <v>624</v>
      </c>
      <c r="C727" s="56" t="s">
        <v>214</v>
      </c>
      <c r="D727" s="57" t="s">
        <v>822</v>
      </c>
      <c r="E727" s="57" t="s">
        <v>83</v>
      </c>
      <c r="F727" s="58">
        <v>1</v>
      </c>
      <c r="G727" s="56" t="s">
        <v>11</v>
      </c>
      <c r="H727" s="59"/>
      <c r="I727" s="60" t="str">
        <f>IF(H727&lt;&gt;"",$F727*H727,"")</f>
        <v/>
      </c>
      <c r="J727" s="60"/>
    </row>
    <row r="728" spans="1:10" ht="24" x14ac:dyDescent="0.2">
      <c r="A728" s="74"/>
      <c r="B728" s="67"/>
      <c r="C728" s="68"/>
      <c r="D728" s="72" t="s">
        <v>215</v>
      </c>
      <c r="E728" s="69"/>
      <c r="F728" s="70"/>
      <c r="G728" s="67"/>
      <c r="H728" s="71"/>
      <c r="I728" s="71"/>
      <c r="J728" s="71"/>
    </row>
    <row r="729" spans="1:10" x14ac:dyDescent="0.2">
      <c r="A729" s="74"/>
      <c r="B729" s="67"/>
      <c r="C729" s="68"/>
      <c r="D729" s="72" t="s">
        <v>216</v>
      </c>
      <c r="E729" s="69"/>
      <c r="F729" s="70"/>
      <c r="G729" s="67"/>
      <c r="H729" s="71"/>
      <c r="I729" s="71"/>
      <c r="J729" s="71"/>
    </row>
    <row r="730" spans="1:10" x14ac:dyDescent="0.2">
      <c r="A730" s="74"/>
      <c r="B730" s="67"/>
      <c r="C730" s="68"/>
      <c r="D730" s="72" t="s">
        <v>217</v>
      </c>
      <c r="E730" s="69"/>
      <c r="F730" s="70"/>
      <c r="G730" s="67"/>
      <c r="H730" s="71"/>
      <c r="I730" s="71"/>
      <c r="J730" s="71"/>
    </row>
    <row r="731" spans="1:10" x14ac:dyDescent="0.2">
      <c r="A731" s="74"/>
      <c r="B731" s="67"/>
      <c r="C731" s="68"/>
      <c r="D731" s="72" t="s">
        <v>218</v>
      </c>
      <c r="E731" s="69"/>
      <c r="F731" s="70"/>
      <c r="G731" s="67"/>
      <c r="H731" s="71"/>
      <c r="I731" s="71"/>
      <c r="J731" s="71"/>
    </row>
    <row r="732" spans="1:10" x14ac:dyDescent="0.2">
      <c r="A732" s="74"/>
      <c r="B732" s="67"/>
      <c r="C732" s="68"/>
      <c r="D732" s="72" t="s">
        <v>219</v>
      </c>
      <c r="E732" s="69"/>
      <c r="F732" s="70"/>
      <c r="G732" s="67"/>
      <c r="H732" s="71"/>
      <c r="I732" s="71"/>
      <c r="J732" s="71"/>
    </row>
    <row r="733" spans="1:10" x14ac:dyDescent="0.2">
      <c r="A733" s="74"/>
      <c r="B733" s="67"/>
      <c r="C733" s="68"/>
      <c r="D733" s="72" t="s">
        <v>220</v>
      </c>
      <c r="E733" s="69"/>
      <c r="F733" s="70"/>
      <c r="G733" s="67"/>
      <c r="H733" s="71"/>
      <c r="I733" s="71"/>
      <c r="J733" s="71"/>
    </row>
    <row r="734" spans="1:10" x14ac:dyDescent="0.2">
      <c r="A734" s="74"/>
      <c r="B734" s="67"/>
      <c r="C734" s="68"/>
      <c r="D734" s="72" t="s">
        <v>221</v>
      </c>
      <c r="E734" s="69"/>
      <c r="F734" s="70"/>
      <c r="G734" s="67"/>
      <c r="H734" s="71"/>
      <c r="I734" s="71"/>
      <c r="J734" s="71"/>
    </row>
    <row r="735" spans="1:10" x14ac:dyDescent="0.2">
      <c r="A735" s="74"/>
      <c r="B735" s="67"/>
      <c r="C735" s="68"/>
      <c r="D735" s="72" t="s">
        <v>222</v>
      </c>
      <c r="E735" s="69"/>
      <c r="F735" s="70"/>
      <c r="G735" s="67"/>
      <c r="H735" s="71"/>
      <c r="I735" s="71"/>
      <c r="J735" s="71"/>
    </row>
    <row r="736" spans="1:10" ht="24" x14ac:dyDescent="0.2">
      <c r="A736" s="74"/>
      <c r="B736" s="61"/>
      <c r="C736" s="62"/>
      <c r="D736" s="66" t="s">
        <v>223</v>
      </c>
      <c r="E736" s="63"/>
      <c r="F736" s="64"/>
      <c r="G736" s="61"/>
      <c r="H736" s="65"/>
      <c r="I736" s="65"/>
      <c r="J736" s="65"/>
    </row>
    <row r="737" spans="1:10" ht="8.1" customHeight="1" x14ac:dyDescent="0.2">
      <c r="A737" s="74"/>
    </row>
    <row r="738" spans="1:10" ht="48" x14ac:dyDescent="0.2">
      <c r="A738" s="74"/>
      <c r="B738" s="56" t="s">
        <v>625</v>
      </c>
      <c r="C738" s="56" t="s">
        <v>12</v>
      </c>
      <c r="D738" s="57" t="s">
        <v>827</v>
      </c>
      <c r="E738" s="57" t="s">
        <v>13</v>
      </c>
      <c r="F738" s="58">
        <v>1</v>
      </c>
      <c r="G738" s="56" t="s">
        <v>11</v>
      </c>
      <c r="H738" s="59"/>
      <c r="I738" s="60" t="str">
        <f>IF(H738&lt;&gt;"",$F738*H738,"")</f>
        <v/>
      </c>
      <c r="J738" s="60"/>
    </row>
    <row r="739" spans="1:10" x14ac:dyDescent="0.2">
      <c r="A739" s="74"/>
      <c r="B739" s="67"/>
      <c r="C739" s="68"/>
      <c r="D739" s="72" t="s">
        <v>224</v>
      </c>
      <c r="E739" s="69"/>
      <c r="F739" s="70"/>
      <c r="G739" s="67"/>
      <c r="H739" s="71"/>
      <c r="I739" s="71"/>
      <c r="J739" s="71"/>
    </row>
    <row r="740" spans="1:10" x14ac:dyDescent="0.2">
      <c r="A740" s="74"/>
      <c r="B740" s="61"/>
      <c r="C740" s="62"/>
      <c r="D740" s="66" t="s">
        <v>225</v>
      </c>
      <c r="E740" s="63"/>
      <c r="F740" s="64"/>
      <c r="G740" s="61"/>
      <c r="H740" s="65"/>
      <c r="I740" s="65"/>
      <c r="J740" s="65"/>
    </row>
    <row r="741" spans="1:10" ht="8.1" customHeight="1" x14ac:dyDescent="0.2">
      <c r="A741" s="74"/>
    </row>
    <row r="742" spans="1:10" ht="72" x14ac:dyDescent="0.2">
      <c r="A742" s="74"/>
      <c r="B742" s="51" t="s">
        <v>626</v>
      </c>
      <c r="C742" s="51"/>
      <c r="D742" s="52" t="s">
        <v>352</v>
      </c>
      <c r="E742" s="52" t="s">
        <v>226</v>
      </c>
      <c r="F742" s="53">
        <v>1</v>
      </c>
      <c r="G742" s="51" t="s">
        <v>9</v>
      </c>
      <c r="H742" s="54"/>
      <c r="I742" s="55" t="str">
        <f>IF(H742&lt;&gt;"",$F742*H742,"")</f>
        <v/>
      </c>
      <c r="J742" s="55"/>
    </row>
    <row r="743" spans="1:10" ht="8.1" customHeight="1" x14ac:dyDescent="0.2">
      <c r="A743" s="74"/>
    </row>
    <row r="744" spans="1:10" ht="48" x14ac:dyDescent="0.2">
      <c r="A744" s="74"/>
      <c r="B744" s="51" t="s">
        <v>627</v>
      </c>
      <c r="C744" s="51" t="s">
        <v>15</v>
      </c>
      <c r="D744" s="52" t="s">
        <v>16</v>
      </c>
      <c r="E744" s="52" t="s">
        <v>13</v>
      </c>
      <c r="F744" s="53">
        <v>1</v>
      </c>
      <c r="G744" s="51" t="s">
        <v>11</v>
      </c>
      <c r="H744" s="54"/>
      <c r="I744" s="55" t="str">
        <f>IF(H744&lt;&gt;"",$F744*H744,"")</f>
        <v/>
      </c>
      <c r="J744" s="55"/>
    </row>
    <row r="745" spans="1:10" ht="8.1" customHeight="1" x14ac:dyDescent="0.2">
      <c r="A745" s="74"/>
    </row>
    <row r="746" spans="1:10" ht="24" x14ac:dyDescent="0.2">
      <c r="A746" s="74"/>
      <c r="B746" s="51" t="s">
        <v>628</v>
      </c>
      <c r="C746" s="51" t="s">
        <v>17</v>
      </c>
      <c r="D746" s="52" t="s">
        <v>18</v>
      </c>
      <c r="E746" s="52" t="s">
        <v>13</v>
      </c>
      <c r="F746" s="53">
        <v>1</v>
      </c>
      <c r="G746" s="51" t="s">
        <v>11</v>
      </c>
      <c r="H746" s="54"/>
      <c r="I746" s="55" t="str">
        <f>IF(H746&lt;&gt;"",$F746*H746,"")</f>
        <v/>
      </c>
      <c r="J746" s="55"/>
    </row>
    <row r="747" spans="1:10" ht="8.1" customHeight="1" x14ac:dyDescent="0.2">
      <c r="A747" s="74"/>
    </row>
    <row r="748" spans="1:10" ht="36" x14ac:dyDescent="0.2">
      <c r="A748" s="74"/>
      <c r="B748" s="56" t="s">
        <v>629</v>
      </c>
      <c r="C748" s="56" t="s">
        <v>19</v>
      </c>
      <c r="D748" s="57" t="s">
        <v>816</v>
      </c>
      <c r="E748" s="57" t="s">
        <v>13</v>
      </c>
      <c r="F748" s="58">
        <v>3</v>
      </c>
      <c r="G748" s="56" t="s">
        <v>9</v>
      </c>
      <c r="H748" s="59"/>
      <c r="I748" s="60" t="str">
        <f>IF(H748&lt;&gt;"",$F748*H748,"")</f>
        <v/>
      </c>
      <c r="J748" s="60"/>
    </row>
    <row r="749" spans="1:10" x14ac:dyDescent="0.2">
      <c r="A749" s="74"/>
      <c r="B749" s="67"/>
      <c r="C749" s="68"/>
      <c r="D749" s="72" t="s">
        <v>20</v>
      </c>
      <c r="E749" s="69"/>
      <c r="F749" s="70"/>
      <c r="G749" s="67"/>
      <c r="H749" s="71"/>
      <c r="I749" s="71"/>
      <c r="J749" s="71"/>
    </row>
    <row r="750" spans="1:10" x14ac:dyDescent="0.2">
      <c r="A750" s="74"/>
      <c r="B750" s="67"/>
      <c r="C750" s="68"/>
      <c r="D750" s="72" t="s">
        <v>21</v>
      </c>
      <c r="E750" s="69"/>
      <c r="F750" s="70"/>
      <c r="G750" s="67"/>
      <c r="H750" s="71"/>
      <c r="I750" s="71"/>
      <c r="J750" s="71"/>
    </row>
    <row r="751" spans="1:10" x14ac:dyDescent="0.2">
      <c r="A751" s="74"/>
      <c r="B751" s="67"/>
      <c r="C751" s="68"/>
      <c r="D751" s="72" t="s">
        <v>22</v>
      </c>
      <c r="E751" s="69"/>
      <c r="F751" s="70"/>
      <c r="G751" s="67"/>
      <c r="H751" s="71"/>
      <c r="I751" s="71"/>
      <c r="J751" s="71"/>
    </row>
    <row r="752" spans="1:10" x14ac:dyDescent="0.2">
      <c r="A752" s="74"/>
      <c r="B752" s="61"/>
      <c r="C752" s="62"/>
      <c r="D752" s="66" t="s">
        <v>23</v>
      </c>
      <c r="E752" s="63"/>
      <c r="F752" s="64"/>
      <c r="G752" s="61"/>
      <c r="H752" s="65"/>
      <c r="I752" s="65"/>
      <c r="J752" s="65"/>
    </row>
    <row r="753" spans="1:10" ht="8.1" customHeight="1" x14ac:dyDescent="0.2">
      <c r="A753" s="74"/>
    </row>
    <row r="754" spans="1:10" ht="36" x14ac:dyDescent="0.2">
      <c r="A754" s="74"/>
      <c r="B754" s="51" t="s">
        <v>630</v>
      </c>
      <c r="C754" s="51" t="s">
        <v>227</v>
      </c>
      <c r="D754" s="52" t="s">
        <v>228</v>
      </c>
      <c r="E754" s="52" t="s">
        <v>13</v>
      </c>
      <c r="F754" s="53">
        <v>1</v>
      </c>
      <c r="G754" s="51" t="s">
        <v>11</v>
      </c>
      <c r="H754" s="54"/>
      <c r="I754" s="55" t="str">
        <f>IF(H754&lt;&gt;"",$F754*H754,"")</f>
        <v/>
      </c>
      <c r="J754" s="55"/>
    </row>
    <row r="755" spans="1:10" ht="8.1" customHeight="1" x14ac:dyDescent="0.2">
      <c r="A755" s="74"/>
    </row>
    <row r="756" spans="1:10" ht="24" x14ac:dyDescent="0.2">
      <c r="A756" s="74"/>
      <c r="B756" s="51" t="s">
        <v>631</v>
      </c>
      <c r="C756" s="51" t="s">
        <v>28</v>
      </c>
      <c r="D756" s="52" t="s">
        <v>229</v>
      </c>
      <c r="E756" s="52" t="s">
        <v>13</v>
      </c>
      <c r="F756" s="53">
        <v>1</v>
      </c>
      <c r="G756" s="51" t="s">
        <v>11</v>
      </c>
      <c r="H756" s="54"/>
      <c r="I756" s="55" t="str">
        <f>IF(H756&lt;&gt;"",$F756*H756,"")</f>
        <v/>
      </c>
      <c r="J756" s="55"/>
    </row>
    <row r="757" spans="1:10" ht="8.1" customHeight="1" x14ac:dyDescent="0.2">
      <c r="A757" s="74"/>
    </row>
    <row r="758" spans="1:10" x14ac:dyDescent="0.2">
      <c r="A758" s="74"/>
      <c r="B758" s="51" t="s">
        <v>632</v>
      </c>
      <c r="C758" s="51"/>
      <c r="D758" s="52" t="s">
        <v>230</v>
      </c>
      <c r="E758" s="52"/>
      <c r="F758" s="53">
        <v>1</v>
      </c>
      <c r="G758" s="51" t="s">
        <v>11</v>
      </c>
      <c r="H758" s="54"/>
      <c r="I758" s="55" t="str">
        <f>IF(H758&lt;&gt;"",$F758*H758,"")</f>
        <v/>
      </c>
      <c r="J758" s="55"/>
    </row>
    <row r="759" spans="1:10" ht="8.1" customHeight="1" x14ac:dyDescent="0.2">
      <c r="A759" s="74"/>
    </row>
    <row r="760" spans="1:10" ht="24" x14ac:dyDescent="0.2">
      <c r="A760" s="74"/>
      <c r="B760" s="56" t="s">
        <v>633</v>
      </c>
      <c r="C760" s="56" t="s">
        <v>262</v>
      </c>
      <c r="D760" s="57" t="s">
        <v>823</v>
      </c>
      <c r="E760" s="57" t="s">
        <v>13</v>
      </c>
      <c r="F760" s="58">
        <v>7</v>
      </c>
      <c r="G760" s="56" t="s">
        <v>9</v>
      </c>
      <c r="H760" s="59"/>
      <c r="I760" s="60" t="str">
        <f>IF(H760&lt;&gt;"",$F760*H760,"")</f>
        <v/>
      </c>
      <c r="J760" s="60"/>
    </row>
    <row r="761" spans="1:10" ht="24" x14ac:dyDescent="0.2">
      <c r="A761" s="74"/>
      <c r="B761" s="67"/>
      <c r="C761" s="68"/>
      <c r="D761" s="72" t="s">
        <v>232</v>
      </c>
      <c r="E761" s="69"/>
      <c r="F761" s="70"/>
      <c r="G761" s="67"/>
      <c r="H761" s="71"/>
      <c r="I761" s="71"/>
      <c r="J761" s="71"/>
    </row>
    <row r="762" spans="1:10" x14ac:dyDescent="0.2">
      <c r="A762" s="74"/>
      <c r="B762" s="67"/>
      <c r="C762" s="68"/>
      <c r="D762" s="72" t="s">
        <v>233</v>
      </c>
      <c r="E762" s="69"/>
      <c r="F762" s="70"/>
      <c r="G762" s="67"/>
      <c r="H762" s="71"/>
      <c r="I762" s="71"/>
      <c r="J762" s="71"/>
    </row>
    <row r="763" spans="1:10" x14ac:dyDescent="0.2">
      <c r="A763" s="74"/>
      <c r="B763" s="67"/>
      <c r="C763" s="68"/>
      <c r="D763" s="72" t="s">
        <v>234</v>
      </c>
      <c r="E763" s="69"/>
      <c r="F763" s="70"/>
      <c r="G763" s="67"/>
      <c r="H763" s="71"/>
      <c r="I763" s="71"/>
      <c r="J763" s="71"/>
    </row>
    <row r="764" spans="1:10" ht="24" x14ac:dyDescent="0.2">
      <c r="A764" s="74"/>
      <c r="B764" s="67"/>
      <c r="C764" s="68"/>
      <c r="D764" s="72" t="s">
        <v>235</v>
      </c>
      <c r="E764" s="69"/>
      <c r="F764" s="70"/>
      <c r="G764" s="67"/>
      <c r="H764" s="71"/>
      <c r="I764" s="71"/>
      <c r="J764" s="71"/>
    </row>
    <row r="765" spans="1:10" x14ac:dyDescent="0.2">
      <c r="A765" s="74"/>
      <c r="B765" s="67"/>
      <c r="C765" s="68"/>
      <c r="D765" s="72" t="s">
        <v>236</v>
      </c>
      <c r="E765" s="69"/>
      <c r="F765" s="70"/>
      <c r="G765" s="67"/>
      <c r="H765" s="71"/>
      <c r="I765" s="71"/>
      <c r="J765" s="71"/>
    </row>
    <row r="766" spans="1:10" x14ac:dyDescent="0.2">
      <c r="A766" s="74"/>
      <c r="B766" s="61"/>
      <c r="C766" s="62"/>
      <c r="D766" s="66" t="s">
        <v>237</v>
      </c>
      <c r="E766" s="63"/>
      <c r="F766" s="64"/>
      <c r="G766" s="61"/>
      <c r="H766" s="65"/>
      <c r="I766" s="65"/>
      <c r="J766" s="65"/>
    </row>
    <row r="767" spans="1:10" ht="8.1" customHeight="1" x14ac:dyDescent="0.2">
      <c r="A767" s="74"/>
    </row>
    <row r="768" spans="1:10" ht="24" x14ac:dyDescent="0.2">
      <c r="A768" s="74"/>
      <c r="B768" s="51" t="s">
        <v>634</v>
      </c>
      <c r="C768" s="51" t="s">
        <v>240</v>
      </c>
      <c r="D768" s="52" t="s">
        <v>241</v>
      </c>
      <c r="E768" s="52" t="s">
        <v>13</v>
      </c>
      <c r="F768" s="53">
        <v>2</v>
      </c>
      <c r="G768" s="51" t="s">
        <v>11</v>
      </c>
      <c r="H768" s="54"/>
      <c r="I768" s="55" t="str">
        <f>IF(H768&lt;&gt;"",$F768*H768,"")</f>
        <v/>
      </c>
      <c r="J768" s="55"/>
    </row>
    <row r="769" spans="1:10" ht="8.1" customHeight="1" x14ac:dyDescent="0.2">
      <c r="A769" s="74"/>
    </row>
    <row r="770" spans="1:10" ht="24" x14ac:dyDescent="0.2">
      <c r="A770" s="74"/>
      <c r="B770" s="51" t="s">
        <v>635</v>
      </c>
      <c r="C770" s="51"/>
      <c r="D770" s="52" t="s">
        <v>242</v>
      </c>
      <c r="E770" s="52" t="s">
        <v>13</v>
      </c>
      <c r="F770" s="53">
        <v>1</v>
      </c>
      <c r="G770" s="51" t="s">
        <v>11</v>
      </c>
      <c r="H770" s="54"/>
      <c r="I770" s="55" t="str">
        <f>IF(H770&lt;&gt;"",$F770*H770,"")</f>
        <v/>
      </c>
      <c r="J770" s="55"/>
    </row>
    <row r="771" spans="1:10" ht="8.1" customHeight="1" x14ac:dyDescent="0.2">
      <c r="A771" s="74"/>
    </row>
    <row r="772" spans="1:10" ht="24" x14ac:dyDescent="0.2">
      <c r="A772" s="74"/>
      <c r="B772" s="51" t="s">
        <v>636</v>
      </c>
      <c r="C772" s="51" t="s">
        <v>263</v>
      </c>
      <c r="D772" s="52" t="s">
        <v>31</v>
      </c>
      <c r="E772" s="52" t="s">
        <v>13</v>
      </c>
      <c r="F772" s="53">
        <v>6</v>
      </c>
      <c r="G772" s="51" t="s">
        <v>11</v>
      </c>
      <c r="H772" s="54"/>
      <c r="I772" s="55" t="str">
        <f>IF(H772&lt;&gt;"",$F772*H772,"")</f>
        <v/>
      </c>
      <c r="J772" s="55"/>
    </row>
    <row r="773" spans="1:10" ht="8.1" customHeight="1" x14ac:dyDescent="0.2">
      <c r="A773" s="74"/>
    </row>
    <row r="774" spans="1:10" ht="24" x14ac:dyDescent="0.2">
      <c r="A774" s="74"/>
      <c r="B774" s="51" t="s">
        <v>637</v>
      </c>
      <c r="C774" s="51" t="s">
        <v>264</v>
      </c>
      <c r="D774" s="52" t="s">
        <v>33</v>
      </c>
      <c r="E774" s="52" t="s">
        <v>13</v>
      </c>
      <c r="F774" s="53">
        <v>1</v>
      </c>
      <c r="G774" s="51" t="s">
        <v>11</v>
      </c>
      <c r="H774" s="54"/>
      <c r="I774" s="55" t="str">
        <f>IF(H774&lt;&gt;"",$F774*H774,"")</f>
        <v/>
      </c>
      <c r="J774" s="55"/>
    </row>
    <row r="775" spans="1:10" ht="8.1" customHeight="1" x14ac:dyDescent="0.2">
      <c r="A775" s="74"/>
    </row>
    <row r="776" spans="1:10" ht="24" x14ac:dyDescent="0.2">
      <c r="A776" s="74"/>
      <c r="B776" s="51" t="s">
        <v>638</v>
      </c>
      <c r="C776" s="51" t="s">
        <v>265</v>
      </c>
      <c r="D776" s="52" t="s">
        <v>70</v>
      </c>
      <c r="E776" s="52" t="s">
        <v>13</v>
      </c>
      <c r="F776" s="53">
        <v>12</v>
      </c>
      <c r="G776" s="51" t="s">
        <v>11</v>
      </c>
      <c r="H776" s="54"/>
      <c r="I776" s="55" t="str">
        <f>IF(H776&lt;&gt;"",$F776*H776,"")</f>
        <v/>
      </c>
      <c r="J776" s="55"/>
    </row>
    <row r="777" spans="1:10" ht="8.1" customHeight="1" x14ac:dyDescent="0.2">
      <c r="A777" s="74"/>
    </row>
    <row r="778" spans="1:10" ht="24" x14ac:dyDescent="0.2">
      <c r="A778" s="74"/>
      <c r="B778" s="51" t="s">
        <v>639</v>
      </c>
      <c r="C778" s="51" t="s">
        <v>266</v>
      </c>
      <c r="D778" s="52" t="s">
        <v>245</v>
      </c>
      <c r="E778" s="52" t="s">
        <v>13</v>
      </c>
      <c r="F778" s="53">
        <v>20</v>
      </c>
      <c r="G778" s="51" t="s">
        <v>11</v>
      </c>
      <c r="H778" s="54"/>
      <c r="I778" s="55" t="str">
        <f>IF(H778&lt;&gt;"",$F778*H778,"")</f>
        <v/>
      </c>
      <c r="J778" s="55"/>
    </row>
    <row r="779" spans="1:10" ht="8.1" customHeight="1" x14ac:dyDescent="0.2">
      <c r="A779" s="74"/>
    </row>
    <row r="780" spans="1:10" ht="24" x14ac:dyDescent="0.2">
      <c r="A780" s="74"/>
      <c r="B780" s="51" t="s">
        <v>640</v>
      </c>
      <c r="C780" s="51" t="s">
        <v>267</v>
      </c>
      <c r="D780" s="52" t="s">
        <v>37</v>
      </c>
      <c r="E780" s="52" t="s">
        <v>13</v>
      </c>
      <c r="F780" s="53">
        <v>20</v>
      </c>
      <c r="G780" s="51" t="s">
        <v>11</v>
      </c>
      <c r="H780" s="54"/>
      <c r="I780" s="55" t="str">
        <f>IF(H780&lt;&gt;"",$F780*H780,"")</f>
        <v/>
      </c>
      <c r="J780" s="55"/>
    </row>
    <row r="781" spans="1:10" ht="8.1" customHeight="1" x14ac:dyDescent="0.2">
      <c r="A781" s="74"/>
    </row>
    <row r="782" spans="1:10" ht="24" x14ac:dyDescent="0.2">
      <c r="A782" s="74"/>
      <c r="B782" s="51" t="s">
        <v>641</v>
      </c>
      <c r="C782" s="51" t="s">
        <v>268</v>
      </c>
      <c r="D782" s="52" t="s">
        <v>269</v>
      </c>
      <c r="E782" s="52" t="s">
        <v>13</v>
      </c>
      <c r="F782" s="53">
        <v>2</v>
      </c>
      <c r="G782" s="51" t="s">
        <v>11</v>
      </c>
      <c r="H782" s="54"/>
      <c r="I782" s="55" t="str">
        <f>IF(H782&lt;&gt;"",$F782*H782,"")</f>
        <v/>
      </c>
      <c r="J782" s="55"/>
    </row>
    <row r="783" spans="1:10" ht="8.1" customHeight="1" x14ac:dyDescent="0.2">
      <c r="A783" s="74"/>
    </row>
    <row r="784" spans="1:10" ht="24" x14ac:dyDescent="0.2">
      <c r="A784" s="74"/>
      <c r="B784" s="51" t="s">
        <v>642</v>
      </c>
      <c r="C784" s="51" t="s">
        <v>39</v>
      </c>
      <c r="D784" s="52" t="s">
        <v>248</v>
      </c>
      <c r="E784" s="52" t="s">
        <v>13</v>
      </c>
      <c r="F784" s="53">
        <v>10</v>
      </c>
      <c r="G784" s="51" t="s">
        <v>11</v>
      </c>
      <c r="H784" s="54"/>
      <c r="I784" s="55" t="str">
        <f>IF(H784&lt;&gt;"",$F784*H784,"")</f>
        <v/>
      </c>
      <c r="J784" s="55"/>
    </row>
    <row r="785" spans="1:10" ht="8.1" customHeight="1" x14ac:dyDescent="0.2">
      <c r="A785" s="74"/>
    </row>
    <row r="786" spans="1:10" ht="36" x14ac:dyDescent="0.2">
      <c r="A786" s="74"/>
      <c r="B786" s="56" t="s">
        <v>643</v>
      </c>
      <c r="C786" s="56"/>
      <c r="D786" s="57" t="s">
        <v>806</v>
      </c>
      <c r="E786" s="57" t="s">
        <v>13</v>
      </c>
      <c r="F786" s="58">
        <v>4</v>
      </c>
      <c r="G786" s="56" t="s">
        <v>11</v>
      </c>
      <c r="H786" s="59"/>
      <c r="I786" s="60" t="str">
        <f>IF(H786&lt;&gt;"",$F786*H786,"")</f>
        <v/>
      </c>
      <c r="J786" s="60"/>
    </row>
    <row r="787" spans="1:10" x14ac:dyDescent="0.2">
      <c r="A787" s="74"/>
      <c r="B787" s="61"/>
      <c r="C787" s="62"/>
      <c r="D787" s="66" t="s">
        <v>94</v>
      </c>
      <c r="E787" s="63"/>
      <c r="F787" s="64"/>
      <c r="G787" s="61"/>
      <c r="H787" s="65"/>
      <c r="I787" s="65"/>
      <c r="J787" s="65"/>
    </row>
    <row r="788" spans="1:10" ht="8.1" customHeight="1" x14ac:dyDescent="0.2">
      <c r="A788" s="74"/>
    </row>
    <row r="789" spans="1:10" ht="24" x14ac:dyDescent="0.2">
      <c r="A789" s="74"/>
      <c r="B789" s="51" t="s">
        <v>644</v>
      </c>
      <c r="C789" s="51" t="s">
        <v>270</v>
      </c>
      <c r="D789" s="52" t="s">
        <v>250</v>
      </c>
      <c r="E789" s="52" t="s">
        <v>13</v>
      </c>
      <c r="F789" s="53">
        <v>10</v>
      </c>
      <c r="G789" s="51" t="s">
        <v>11</v>
      </c>
      <c r="H789" s="54"/>
      <c r="I789" s="55" t="str">
        <f>IF(H789&lt;&gt;"",$F789*H789,"")</f>
        <v/>
      </c>
      <c r="J789" s="55"/>
    </row>
    <row r="790" spans="1:10" ht="8.1" customHeight="1" x14ac:dyDescent="0.2">
      <c r="A790" s="74"/>
    </row>
    <row r="791" spans="1:10" ht="36" x14ac:dyDescent="0.2">
      <c r="A791" s="74"/>
      <c r="B791" s="56" t="s">
        <v>645</v>
      </c>
      <c r="C791" s="56" t="s">
        <v>271</v>
      </c>
      <c r="D791" s="57" t="s">
        <v>825</v>
      </c>
      <c r="E791" s="57" t="s">
        <v>13</v>
      </c>
      <c r="F791" s="58">
        <v>7</v>
      </c>
      <c r="G791" s="56" t="s">
        <v>9</v>
      </c>
      <c r="H791" s="59"/>
      <c r="I791" s="60" t="str">
        <f>IF(H791&lt;&gt;"",$F791*H791,"")</f>
        <v/>
      </c>
      <c r="J791" s="60"/>
    </row>
    <row r="792" spans="1:10" x14ac:dyDescent="0.2">
      <c r="A792" s="74"/>
      <c r="B792" s="67"/>
      <c r="C792" s="68"/>
      <c r="D792" s="72" t="s">
        <v>20</v>
      </c>
      <c r="E792" s="69"/>
      <c r="F792" s="70"/>
      <c r="G792" s="67"/>
      <c r="H792" s="71"/>
      <c r="I792" s="71"/>
      <c r="J792" s="71"/>
    </row>
    <row r="793" spans="1:10" x14ac:dyDescent="0.2">
      <c r="A793" s="74"/>
      <c r="B793" s="67"/>
      <c r="C793" s="68"/>
      <c r="D793" s="72" t="s">
        <v>252</v>
      </c>
      <c r="E793" s="69"/>
      <c r="F793" s="70"/>
      <c r="G793" s="67"/>
      <c r="H793" s="71"/>
      <c r="I793" s="71"/>
      <c r="J793" s="71"/>
    </row>
    <row r="794" spans="1:10" x14ac:dyDescent="0.2">
      <c r="A794" s="74"/>
      <c r="B794" s="67"/>
      <c r="C794" s="68"/>
      <c r="D794" s="72" t="s">
        <v>22</v>
      </c>
      <c r="E794" s="69"/>
      <c r="F794" s="70"/>
      <c r="G794" s="67"/>
      <c r="H794" s="71"/>
      <c r="I794" s="71"/>
      <c r="J794" s="71"/>
    </row>
    <row r="795" spans="1:10" x14ac:dyDescent="0.2">
      <c r="A795" s="74"/>
      <c r="B795" s="61"/>
      <c r="C795" s="62"/>
      <c r="D795" s="66" t="s">
        <v>253</v>
      </c>
      <c r="E795" s="63"/>
      <c r="F795" s="64"/>
      <c r="G795" s="61"/>
      <c r="H795" s="65"/>
      <c r="I795" s="65"/>
      <c r="J795" s="65"/>
    </row>
    <row r="796" spans="1:10" ht="8.1" customHeight="1" x14ac:dyDescent="0.2">
      <c r="A796" s="74"/>
    </row>
    <row r="797" spans="1:10" ht="24" x14ac:dyDescent="0.2">
      <c r="A797" s="74"/>
      <c r="B797" s="51" t="s">
        <v>646</v>
      </c>
      <c r="C797" s="51" t="s">
        <v>272</v>
      </c>
      <c r="D797" s="52" t="s">
        <v>255</v>
      </c>
      <c r="E797" s="52" t="s">
        <v>13</v>
      </c>
      <c r="F797" s="53">
        <v>13</v>
      </c>
      <c r="G797" s="51" t="s">
        <v>11</v>
      </c>
      <c r="H797" s="54"/>
      <c r="I797" s="55" t="str">
        <f>IF(H797&lt;&gt;"",$F797*H797,"")</f>
        <v/>
      </c>
      <c r="J797" s="55"/>
    </row>
    <row r="798" spans="1:10" ht="8.1" customHeight="1" x14ac:dyDescent="0.2">
      <c r="A798" s="74"/>
    </row>
    <row r="799" spans="1:10" ht="36" x14ac:dyDescent="0.2">
      <c r="A799" s="74"/>
      <c r="B799" s="51" t="s">
        <v>647</v>
      </c>
      <c r="C799" s="51" t="s">
        <v>97</v>
      </c>
      <c r="D799" s="52" t="s">
        <v>98</v>
      </c>
      <c r="E799" s="52" t="s">
        <v>52</v>
      </c>
      <c r="F799" s="53">
        <v>140</v>
      </c>
      <c r="G799" s="51" t="s">
        <v>11</v>
      </c>
      <c r="H799" s="54"/>
      <c r="I799" s="55" t="str">
        <f>IF(H799&lt;&gt;"",$F799*H799,"")</f>
        <v/>
      </c>
      <c r="J799" s="55"/>
    </row>
    <row r="800" spans="1:10" ht="8.1" customHeight="1" x14ac:dyDescent="0.2">
      <c r="A800" s="74"/>
    </row>
    <row r="801" spans="1:10" ht="36" x14ac:dyDescent="0.2">
      <c r="A801" s="74"/>
      <c r="B801" s="51" t="s">
        <v>648</v>
      </c>
      <c r="C801" s="51" t="s">
        <v>99</v>
      </c>
      <c r="D801" s="52" t="s">
        <v>100</v>
      </c>
      <c r="E801" s="52" t="s">
        <v>52</v>
      </c>
      <c r="F801" s="53">
        <v>40</v>
      </c>
      <c r="G801" s="51" t="s">
        <v>11</v>
      </c>
      <c r="H801" s="54"/>
      <c r="I801" s="55" t="str">
        <f>IF(H801&lt;&gt;"",$F801*H801,"")</f>
        <v/>
      </c>
      <c r="J801" s="55"/>
    </row>
    <row r="802" spans="1:10" ht="8.1" customHeight="1" x14ac:dyDescent="0.2">
      <c r="A802" s="74"/>
    </row>
    <row r="803" spans="1:10" ht="36" x14ac:dyDescent="0.2">
      <c r="A803" s="74"/>
      <c r="B803" s="51" t="s">
        <v>649</v>
      </c>
      <c r="C803" s="51" t="s">
        <v>99</v>
      </c>
      <c r="D803" s="52" t="s">
        <v>256</v>
      </c>
      <c r="E803" s="52" t="s">
        <v>52</v>
      </c>
      <c r="F803" s="53">
        <v>10</v>
      </c>
      <c r="G803" s="51" t="s">
        <v>11</v>
      </c>
      <c r="H803" s="54"/>
      <c r="I803" s="55" t="str">
        <f>IF(H803&lt;&gt;"",$F803*H803,"")</f>
        <v/>
      </c>
      <c r="J803" s="55"/>
    </row>
    <row r="804" spans="1:10" ht="8.1" customHeight="1" x14ac:dyDescent="0.2">
      <c r="A804" s="74"/>
    </row>
    <row r="805" spans="1:10" ht="24" x14ac:dyDescent="0.2">
      <c r="A805" s="74"/>
      <c r="B805" s="51" t="s">
        <v>650</v>
      </c>
      <c r="C805" s="51" t="s">
        <v>257</v>
      </c>
      <c r="D805" s="52" t="s">
        <v>56</v>
      </c>
      <c r="E805" s="52" t="s">
        <v>52</v>
      </c>
      <c r="F805" s="53">
        <v>7</v>
      </c>
      <c r="G805" s="51" t="s">
        <v>11</v>
      </c>
      <c r="H805" s="54"/>
      <c r="I805" s="55" t="str">
        <f>IF(H805&lt;&gt;"",$F805*H805,"")</f>
        <v/>
      </c>
      <c r="J805" s="55"/>
    </row>
    <row r="806" spans="1:10" ht="8.1" customHeight="1" x14ac:dyDescent="0.2">
      <c r="A806" s="74"/>
    </row>
    <row r="807" spans="1:10" ht="36" x14ac:dyDescent="0.2">
      <c r="A807" s="74"/>
      <c r="B807" s="56" t="s">
        <v>651</v>
      </c>
      <c r="C807" s="56" t="s">
        <v>257</v>
      </c>
      <c r="D807" s="57" t="s">
        <v>826</v>
      </c>
      <c r="E807" s="57" t="s">
        <v>52</v>
      </c>
      <c r="F807" s="58">
        <v>7</v>
      </c>
      <c r="G807" s="56" t="s">
        <v>11</v>
      </c>
      <c r="H807" s="59"/>
      <c r="I807" s="60" t="str">
        <f>IF(H807&lt;&gt;"",$F807*H807,"")</f>
        <v/>
      </c>
      <c r="J807" s="60"/>
    </row>
    <row r="808" spans="1:10" x14ac:dyDescent="0.2">
      <c r="A808" s="74"/>
      <c r="B808" s="61"/>
      <c r="C808" s="62"/>
      <c r="D808" s="66" t="s">
        <v>258</v>
      </c>
      <c r="E808" s="63"/>
      <c r="F808" s="64"/>
      <c r="G808" s="61"/>
      <c r="H808" s="65"/>
      <c r="I808" s="65"/>
      <c r="J808" s="65"/>
    </row>
    <row r="809" spans="1:10" ht="8.1" customHeight="1" x14ac:dyDescent="0.2">
      <c r="A809" s="74"/>
    </row>
    <row r="810" spans="1:10" x14ac:dyDescent="0.2">
      <c r="A810" s="74"/>
      <c r="B810" s="51" t="s">
        <v>652</v>
      </c>
      <c r="C810" s="51"/>
      <c r="D810" s="52" t="s">
        <v>61</v>
      </c>
      <c r="E810" s="52"/>
      <c r="F810" s="53">
        <v>12</v>
      </c>
      <c r="G810" s="51" t="s">
        <v>59</v>
      </c>
      <c r="H810" s="54"/>
      <c r="I810" s="55" t="str">
        <f>IF(H810&lt;&gt;"",$F810*H810,"")</f>
        <v/>
      </c>
      <c r="J810" s="55"/>
    </row>
    <row r="811" spans="1:10" ht="8.1" customHeight="1" x14ac:dyDescent="0.2">
      <c r="A811" s="74"/>
    </row>
    <row r="812" spans="1:10" ht="24" x14ac:dyDescent="0.2">
      <c r="A812" s="74"/>
      <c r="B812" s="51" t="s">
        <v>653</v>
      </c>
      <c r="C812" s="51"/>
      <c r="D812" s="52" t="s">
        <v>203</v>
      </c>
      <c r="E812" s="52" t="s">
        <v>58</v>
      </c>
      <c r="F812" s="53">
        <v>6</v>
      </c>
      <c r="G812" s="51" t="s">
        <v>59</v>
      </c>
      <c r="H812" s="54"/>
      <c r="I812" s="55" t="str">
        <f>IF(H812&lt;&gt;"",$F812*H812,"")</f>
        <v/>
      </c>
      <c r="J812" s="55"/>
    </row>
    <row r="813" spans="1:10" ht="8.1" customHeight="1" x14ac:dyDescent="0.2">
      <c r="A813" s="74"/>
    </row>
    <row r="814" spans="1:10" ht="24" x14ac:dyDescent="0.2">
      <c r="A814" s="74"/>
      <c r="B814" s="51" t="s">
        <v>654</v>
      </c>
      <c r="C814" s="51"/>
      <c r="D814" s="52" t="s">
        <v>204</v>
      </c>
      <c r="E814" s="52" t="s">
        <v>58</v>
      </c>
      <c r="F814" s="53">
        <v>6</v>
      </c>
      <c r="G814" s="51" t="s">
        <v>59</v>
      </c>
      <c r="H814" s="54"/>
      <c r="I814" s="55" t="str">
        <f>IF(H814&lt;&gt;"",$F814*H814,"")</f>
        <v/>
      </c>
      <c r="J814" s="55"/>
    </row>
    <row r="815" spans="1:10" ht="8.1" customHeight="1" x14ac:dyDescent="0.2">
      <c r="A815" s="74"/>
    </row>
    <row r="816" spans="1:10" ht="24" x14ac:dyDescent="0.2">
      <c r="A816" s="74"/>
      <c r="B816" s="51" t="s">
        <v>655</v>
      </c>
      <c r="C816" s="51"/>
      <c r="D816" s="52" t="s">
        <v>205</v>
      </c>
      <c r="E816" s="52" t="s">
        <v>58</v>
      </c>
      <c r="F816" s="53">
        <v>4</v>
      </c>
      <c r="G816" s="51" t="s">
        <v>59</v>
      </c>
      <c r="H816" s="54"/>
      <c r="I816" s="55" t="str">
        <f>IF(H816&lt;&gt;"",$F816*H816,"")</f>
        <v/>
      </c>
      <c r="J816" s="55"/>
    </row>
    <row r="817" spans="1:10" ht="8.1" customHeight="1" x14ac:dyDescent="0.2">
      <c r="A817" s="74"/>
    </row>
    <row r="818" spans="1:10" ht="24" x14ac:dyDescent="0.2">
      <c r="A818" s="74"/>
      <c r="B818" s="51" t="s">
        <v>656</v>
      </c>
      <c r="C818" s="51"/>
      <c r="D818" s="52" t="s">
        <v>206</v>
      </c>
      <c r="E818" s="52" t="s">
        <v>58</v>
      </c>
      <c r="F818" s="53">
        <v>6</v>
      </c>
      <c r="G818" s="51" t="s">
        <v>59</v>
      </c>
      <c r="H818" s="54"/>
      <c r="I818" s="55" t="str">
        <f>IF(H818&lt;&gt;"",$F818*H818,"")</f>
        <v/>
      </c>
      <c r="J818" s="55"/>
    </row>
    <row r="819" spans="1:10" ht="8.1" customHeight="1" x14ac:dyDescent="0.2">
      <c r="A819" s="74"/>
    </row>
    <row r="820" spans="1:10" x14ac:dyDescent="0.2">
      <c r="A820" s="74"/>
      <c r="B820" s="51" t="s">
        <v>657</v>
      </c>
      <c r="C820" s="51"/>
      <c r="D820" s="52" t="s">
        <v>62</v>
      </c>
      <c r="E820" s="52"/>
      <c r="F820" s="53">
        <v>1</v>
      </c>
      <c r="G820" s="51" t="s">
        <v>11</v>
      </c>
      <c r="H820" s="54"/>
      <c r="I820" s="55" t="str">
        <f>IF(H820&lt;&gt;"",$F820*H820,"")</f>
        <v/>
      </c>
      <c r="J820" s="55"/>
    </row>
    <row r="821" spans="1:10" ht="8.1" customHeight="1" x14ac:dyDescent="0.2">
      <c r="A821" s="74"/>
    </row>
    <row r="822" spans="1:10" ht="24" x14ac:dyDescent="0.2">
      <c r="A822" s="74"/>
      <c r="B822" s="51" t="s">
        <v>658</v>
      </c>
      <c r="C822" s="51" t="s">
        <v>259</v>
      </c>
      <c r="D822" s="52" t="s">
        <v>208</v>
      </c>
      <c r="E822" s="52"/>
      <c r="F822" s="53">
        <v>1</v>
      </c>
      <c r="G822" s="51" t="s">
        <v>11</v>
      </c>
      <c r="H822" s="54"/>
      <c r="I822" s="55" t="str">
        <f>IF(H822&lt;&gt;"",$F822*H822,"")</f>
        <v/>
      </c>
      <c r="J822" s="55"/>
    </row>
    <row r="823" spans="1:10" ht="8.1" customHeight="1" x14ac:dyDescent="0.2">
      <c r="A823" s="74"/>
    </row>
    <row r="824" spans="1:10" ht="48" x14ac:dyDescent="0.2">
      <c r="A824" s="74"/>
      <c r="B824" s="51" t="s">
        <v>659</v>
      </c>
      <c r="C824" s="51"/>
      <c r="D824" s="52" t="s">
        <v>846</v>
      </c>
      <c r="E824" s="52"/>
      <c r="F824" s="53">
        <v>2</v>
      </c>
      <c r="G824" s="51" t="s">
        <v>11</v>
      </c>
      <c r="H824" s="54"/>
      <c r="I824" s="55" t="str">
        <f>IF(H824&lt;&gt;"",$F824*H824,"")</f>
        <v/>
      </c>
      <c r="J824" s="55"/>
    </row>
    <row r="825" spans="1:10" ht="8.1" customHeight="1" x14ac:dyDescent="0.2">
      <c r="A825" s="74"/>
    </row>
    <row r="826" spans="1:10" ht="48" x14ac:dyDescent="0.2">
      <c r="A826" s="74"/>
      <c r="B826" s="51" t="s">
        <v>660</v>
      </c>
      <c r="C826" s="51"/>
      <c r="D826" s="52" t="s">
        <v>847</v>
      </c>
      <c r="E826" s="52"/>
      <c r="F826" s="53">
        <v>4</v>
      </c>
      <c r="G826" s="51" t="s">
        <v>11</v>
      </c>
      <c r="H826" s="54"/>
      <c r="I826" s="55" t="str">
        <f>IF(H826&lt;&gt;"",$F826*H826,"")</f>
        <v/>
      </c>
      <c r="J826" s="55"/>
    </row>
    <row r="827" spans="1:10" ht="8.1" customHeight="1" x14ac:dyDescent="0.2">
      <c r="A827" s="74"/>
    </row>
    <row r="828" spans="1:10" ht="48" x14ac:dyDescent="0.2">
      <c r="A828" s="74"/>
      <c r="B828" s="51" t="s">
        <v>661</v>
      </c>
      <c r="C828" s="51"/>
      <c r="D828" s="52" t="s">
        <v>848</v>
      </c>
      <c r="E828" s="52"/>
      <c r="F828" s="53">
        <v>30</v>
      </c>
      <c r="G828" s="51" t="s">
        <v>11</v>
      </c>
      <c r="H828" s="54"/>
      <c r="I828" s="55" t="str">
        <f>IF(H828&lt;&gt;"",$F828*H828,"")</f>
        <v/>
      </c>
      <c r="J828" s="55"/>
    </row>
    <row r="829" spans="1:10" ht="8.1" customHeight="1" x14ac:dyDescent="0.2">
      <c r="A829" s="74"/>
    </row>
    <row r="830" spans="1:10" ht="48" x14ac:dyDescent="0.2">
      <c r="A830" s="74"/>
      <c r="B830" s="51" t="s">
        <v>662</v>
      </c>
      <c r="C830" s="51"/>
      <c r="D830" s="52" t="s">
        <v>849</v>
      </c>
      <c r="E830" s="52"/>
      <c r="F830" s="53">
        <v>35</v>
      </c>
      <c r="G830" s="51" t="s">
        <v>11</v>
      </c>
      <c r="H830" s="54"/>
      <c r="I830" s="55" t="str">
        <f>IF(H830&lt;&gt;"",$F830*H830,"")</f>
        <v/>
      </c>
      <c r="J830" s="55"/>
    </row>
    <row r="831" spans="1:10" ht="8.1" customHeight="1" x14ac:dyDescent="0.2">
      <c r="A831" s="74"/>
    </row>
    <row r="832" spans="1:10" ht="48" x14ac:dyDescent="0.2">
      <c r="A832" s="74"/>
      <c r="B832" s="51" t="s">
        <v>663</v>
      </c>
      <c r="C832" s="51"/>
      <c r="D832" s="52" t="s">
        <v>863</v>
      </c>
      <c r="E832" s="52"/>
      <c r="F832" s="53">
        <v>2</v>
      </c>
      <c r="G832" s="51" t="s">
        <v>11</v>
      </c>
      <c r="H832" s="54"/>
      <c r="I832" s="55" t="str">
        <f>IF(H832&lt;&gt;"",$F832*H832,"")</f>
        <v/>
      </c>
      <c r="J832" s="55"/>
    </row>
    <row r="833" spans="1:11" ht="8.1" customHeight="1" x14ac:dyDescent="0.2">
      <c r="A833" s="74"/>
    </row>
    <row r="834" spans="1:11" ht="48" x14ac:dyDescent="0.2">
      <c r="A834" s="74"/>
      <c r="B834" s="51" t="s">
        <v>664</v>
      </c>
      <c r="C834" s="51"/>
      <c r="D834" s="52" t="s">
        <v>864</v>
      </c>
      <c r="E834" s="52"/>
      <c r="F834" s="53">
        <v>1</v>
      </c>
      <c r="G834" s="51" t="s">
        <v>11</v>
      </c>
      <c r="H834" s="54"/>
      <c r="I834" s="55" t="str">
        <f>IF(H834&lt;&gt;"",$F834*H834,"")</f>
        <v/>
      </c>
      <c r="J834" s="55"/>
    </row>
    <row r="835" spans="1:11" ht="8.1" customHeight="1" x14ac:dyDescent="0.2">
      <c r="A835" s="74"/>
    </row>
    <row r="836" spans="1:11" x14ac:dyDescent="0.2">
      <c r="A836" s="74"/>
      <c r="B836" s="51" t="s">
        <v>665</v>
      </c>
      <c r="C836" s="51"/>
      <c r="D836" s="52" t="s">
        <v>63</v>
      </c>
      <c r="E836" s="52"/>
      <c r="F836" s="53">
        <v>1</v>
      </c>
      <c r="G836" s="51" t="s">
        <v>11</v>
      </c>
      <c r="H836" s="54"/>
      <c r="I836" s="55" t="str">
        <f>IF(H836&lt;&gt;"",$F836*H836,"")</f>
        <v/>
      </c>
      <c r="J836" s="55"/>
    </row>
    <row r="837" spans="1:11" ht="8.1" customHeight="1" x14ac:dyDescent="0.2">
      <c r="A837" s="74"/>
    </row>
    <row r="838" spans="1:11" x14ac:dyDescent="0.2">
      <c r="A838" s="74"/>
      <c r="B838" s="51" t="s">
        <v>666</v>
      </c>
      <c r="C838" s="51"/>
      <c r="D838" s="52" t="s">
        <v>64</v>
      </c>
      <c r="E838" s="52"/>
      <c r="F838" s="53">
        <v>1</v>
      </c>
      <c r="G838" s="51" t="s">
        <v>9</v>
      </c>
      <c r="H838" s="54"/>
      <c r="I838" s="55" t="str">
        <f>IF(H838&lt;&gt;"",$F838*H838,"")</f>
        <v/>
      </c>
      <c r="J838" s="55"/>
    </row>
    <row r="839" spans="1:11" ht="8.1" customHeight="1" x14ac:dyDescent="0.2">
      <c r="A839" s="74"/>
    </row>
    <row r="840" spans="1:11" ht="12.75" customHeight="1" thickBot="1" x14ac:dyDescent="0.25">
      <c r="A840" s="74"/>
      <c r="B840" s="46" t="s">
        <v>667</v>
      </c>
      <c r="C840" s="121" t="s">
        <v>273</v>
      </c>
      <c r="D840" s="121"/>
      <c r="E840" s="47"/>
      <c r="F840" s="48">
        <v>1</v>
      </c>
      <c r="G840" s="49" t="s">
        <v>9</v>
      </c>
      <c r="H840" s="50" t="str">
        <f>IF((SUM(I843:I953)&gt;0),SUM(I843:I953),"")</f>
        <v/>
      </c>
      <c r="I840" s="50" t="str">
        <f>IF(H840&lt;&gt;"",$F840*H840,"")</f>
        <v/>
      </c>
      <c r="J840" s="50"/>
      <c r="K840" s="73" t="s">
        <v>861</v>
      </c>
    </row>
    <row r="841" spans="1:11" ht="60" customHeight="1" thickTop="1" x14ac:dyDescent="0.2">
      <c r="A841" s="74"/>
      <c r="C841" s="123" t="s">
        <v>852</v>
      </c>
      <c r="D841" s="123"/>
    </row>
    <row r="842" spans="1:11" ht="8.1" customHeight="1" x14ac:dyDescent="0.2">
      <c r="A842" s="74"/>
    </row>
    <row r="843" spans="1:11" ht="48" x14ac:dyDescent="0.2">
      <c r="A843" s="74"/>
      <c r="B843" s="56" t="s">
        <v>668</v>
      </c>
      <c r="C843" s="56"/>
      <c r="D843" s="57" t="s">
        <v>828</v>
      </c>
      <c r="E843" s="57" t="s">
        <v>83</v>
      </c>
      <c r="F843" s="58">
        <v>1</v>
      </c>
      <c r="G843" s="56" t="s">
        <v>9</v>
      </c>
      <c r="H843" s="59"/>
      <c r="I843" s="60" t="str">
        <f>IF(H843&lt;&gt;"",$F843*H843,"")</f>
        <v/>
      </c>
      <c r="J843" s="60"/>
    </row>
    <row r="844" spans="1:11" x14ac:dyDescent="0.2">
      <c r="A844" s="74"/>
      <c r="B844" s="67"/>
      <c r="C844" s="68"/>
      <c r="D844" s="72" t="s">
        <v>84</v>
      </c>
      <c r="E844" s="69"/>
      <c r="F844" s="70"/>
      <c r="G844" s="67"/>
      <c r="H844" s="71"/>
      <c r="I844" s="71"/>
      <c r="J844" s="71"/>
    </row>
    <row r="845" spans="1:11" ht="24" x14ac:dyDescent="0.2">
      <c r="A845" s="74"/>
      <c r="B845" s="61"/>
      <c r="C845" s="62"/>
      <c r="D845" s="66" t="s">
        <v>85</v>
      </c>
      <c r="E845" s="63"/>
      <c r="F845" s="64"/>
      <c r="G845" s="61"/>
      <c r="H845" s="65"/>
      <c r="I845" s="65"/>
      <c r="J845" s="65"/>
    </row>
    <row r="846" spans="1:11" ht="8.1" customHeight="1" x14ac:dyDescent="0.2">
      <c r="A846" s="74"/>
    </row>
    <row r="847" spans="1:11" ht="48" x14ac:dyDescent="0.2">
      <c r="A847" s="74"/>
      <c r="B847" s="56" t="s">
        <v>669</v>
      </c>
      <c r="C847" s="56" t="s">
        <v>141</v>
      </c>
      <c r="D847" s="57" t="s">
        <v>829</v>
      </c>
      <c r="E847" s="57" t="s">
        <v>83</v>
      </c>
      <c r="F847" s="58">
        <v>1</v>
      </c>
      <c r="G847" s="56" t="s">
        <v>11</v>
      </c>
      <c r="H847" s="59"/>
      <c r="I847" s="60" t="str">
        <f>IF(H847&lt;&gt;"",$F847*H847,"")</f>
        <v/>
      </c>
      <c r="J847" s="60"/>
    </row>
    <row r="848" spans="1:11" x14ac:dyDescent="0.2">
      <c r="A848" s="74"/>
      <c r="B848" s="61"/>
      <c r="C848" s="62"/>
      <c r="D848" s="66" t="s">
        <v>274</v>
      </c>
      <c r="E848" s="63"/>
      <c r="F848" s="64"/>
      <c r="G848" s="61"/>
      <c r="H848" s="65"/>
      <c r="I848" s="65"/>
      <c r="J848" s="65"/>
    </row>
    <row r="849" spans="1:10" ht="8.1" customHeight="1" x14ac:dyDescent="0.2">
      <c r="A849" s="74"/>
    </row>
    <row r="850" spans="1:10" ht="24" x14ac:dyDescent="0.2">
      <c r="A850" s="74"/>
      <c r="B850" s="51" t="s">
        <v>670</v>
      </c>
      <c r="C850" s="51" t="s">
        <v>150</v>
      </c>
      <c r="D850" s="52" t="s">
        <v>275</v>
      </c>
      <c r="E850" s="52" t="s">
        <v>13</v>
      </c>
      <c r="F850" s="53">
        <v>1</v>
      </c>
      <c r="G850" s="51" t="s">
        <v>11</v>
      </c>
      <c r="H850" s="54"/>
      <c r="I850" s="55" t="str">
        <f>IF(H850&lt;&gt;"",$F850*H850,"")</f>
        <v/>
      </c>
      <c r="J850" s="55"/>
    </row>
    <row r="851" spans="1:10" ht="8.1" customHeight="1" x14ac:dyDescent="0.2">
      <c r="A851" s="74"/>
    </row>
    <row r="852" spans="1:10" ht="72" x14ac:dyDescent="0.2">
      <c r="A852" s="74"/>
      <c r="B852" s="51" t="s">
        <v>671</v>
      </c>
      <c r="C852" s="51"/>
      <c r="D852" s="52" t="s">
        <v>352</v>
      </c>
      <c r="E852" s="52" t="s">
        <v>226</v>
      </c>
      <c r="F852" s="53">
        <v>1</v>
      </c>
      <c r="G852" s="51" t="s">
        <v>9</v>
      </c>
      <c r="H852" s="54"/>
      <c r="I852" s="55" t="str">
        <f>IF(H852&lt;&gt;"",$F852*H852,"")</f>
        <v/>
      </c>
      <c r="J852" s="55"/>
    </row>
    <row r="853" spans="1:10" ht="8.1" customHeight="1" x14ac:dyDescent="0.2">
      <c r="A853" s="74"/>
    </row>
    <row r="854" spans="1:10" ht="48" x14ac:dyDescent="0.2">
      <c r="A854" s="74"/>
      <c r="B854" s="51" t="s">
        <v>672</v>
      </c>
      <c r="C854" s="51" t="s">
        <v>15</v>
      </c>
      <c r="D854" s="52" t="s">
        <v>276</v>
      </c>
      <c r="E854" s="52" t="s">
        <v>13</v>
      </c>
      <c r="F854" s="53">
        <v>1</v>
      </c>
      <c r="G854" s="51" t="s">
        <v>11</v>
      </c>
      <c r="H854" s="54"/>
      <c r="I854" s="55" t="str">
        <f>IF(H854&lt;&gt;"",$F854*H854,"")</f>
        <v/>
      </c>
      <c r="J854" s="55"/>
    </row>
    <row r="855" spans="1:10" ht="8.1" customHeight="1" x14ac:dyDescent="0.2">
      <c r="A855" s="74"/>
    </row>
    <row r="856" spans="1:10" ht="24" x14ac:dyDescent="0.2">
      <c r="A856" s="74"/>
      <c r="B856" s="51" t="s">
        <v>673</v>
      </c>
      <c r="C856" s="51" t="s">
        <v>17</v>
      </c>
      <c r="D856" s="52" t="s">
        <v>18</v>
      </c>
      <c r="E856" s="52" t="s">
        <v>13</v>
      </c>
      <c r="F856" s="53">
        <v>1</v>
      </c>
      <c r="G856" s="51" t="s">
        <v>11</v>
      </c>
      <c r="H856" s="54"/>
      <c r="I856" s="55" t="str">
        <f>IF(H856&lt;&gt;"",$F856*H856,"")</f>
        <v/>
      </c>
      <c r="J856" s="55"/>
    </row>
    <row r="857" spans="1:10" ht="8.1" customHeight="1" x14ac:dyDescent="0.2">
      <c r="A857" s="74"/>
    </row>
    <row r="858" spans="1:10" ht="36" x14ac:dyDescent="0.2">
      <c r="A858" s="74"/>
      <c r="B858" s="56" t="s">
        <v>674</v>
      </c>
      <c r="C858" s="56" t="s">
        <v>19</v>
      </c>
      <c r="D858" s="57" t="s">
        <v>816</v>
      </c>
      <c r="E858" s="57" t="s">
        <v>13</v>
      </c>
      <c r="F858" s="58">
        <v>3</v>
      </c>
      <c r="G858" s="56" t="s">
        <v>9</v>
      </c>
      <c r="H858" s="59"/>
      <c r="I858" s="60" t="str">
        <f>IF(H858&lt;&gt;"",$F858*H858,"")</f>
        <v/>
      </c>
      <c r="J858" s="60"/>
    </row>
    <row r="859" spans="1:10" x14ac:dyDescent="0.2">
      <c r="A859" s="74"/>
      <c r="B859" s="67"/>
      <c r="C859" s="68"/>
      <c r="D859" s="72" t="s">
        <v>20</v>
      </c>
      <c r="E859" s="69"/>
      <c r="F859" s="70"/>
      <c r="G859" s="67"/>
      <c r="H859" s="71"/>
      <c r="I859" s="71"/>
      <c r="J859" s="71"/>
    </row>
    <row r="860" spans="1:10" x14ac:dyDescent="0.2">
      <c r="A860" s="74"/>
      <c r="B860" s="67"/>
      <c r="C860" s="68"/>
      <c r="D860" s="72" t="s">
        <v>21</v>
      </c>
      <c r="E860" s="69"/>
      <c r="F860" s="70"/>
      <c r="G860" s="67"/>
      <c r="H860" s="71"/>
      <c r="I860" s="71"/>
      <c r="J860" s="71"/>
    </row>
    <row r="861" spans="1:10" x14ac:dyDescent="0.2">
      <c r="A861" s="74"/>
      <c r="B861" s="61"/>
      <c r="C861" s="62"/>
      <c r="D861" s="66" t="s">
        <v>22</v>
      </c>
      <c r="E861" s="63"/>
      <c r="F861" s="64"/>
      <c r="G861" s="61"/>
      <c r="H861" s="65"/>
      <c r="I861" s="65"/>
      <c r="J861" s="65"/>
    </row>
    <row r="862" spans="1:10" ht="8.1" customHeight="1" x14ac:dyDescent="0.2">
      <c r="A862" s="74"/>
    </row>
    <row r="863" spans="1:10" ht="36" x14ac:dyDescent="0.2">
      <c r="A863" s="74"/>
      <c r="B863" s="56" t="s">
        <v>675</v>
      </c>
      <c r="C863" s="56" t="s">
        <v>12</v>
      </c>
      <c r="D863" s="57" t="s">
        <v>830</v>
      </c>
      <c r="E863" s="57" t="s">
        <v>13</v>
      </c>
      <c r="F863" s="58">
        <v>1</v>
      </c>
      <c r="G863" s="56" t="s">
        <v>11</v>
      </c>
      <c r="H863" s="59"/>
      <c r="I863" s="60" t="str">
        <f>IF(H863&lt;&gt;"",$F863*H863,"")</f>
        <v/>
      </c>
      <c r="J863" s="60"/>
    </row>
    <row r="864" spans="1:10" x14ac:dyDescent="0.2">
      <c r="A864" s="74"/>
      <c r="B864" s="67"/>
      <c r="C864" s="68"/>
      <c r="D864" s="72" t="s">
        <v>224</v>
      </c>
      <c r="E864" s="69"/>
      <c r="F864" s="70"/>
      <c r="G864" s="67"/>
      <c r="H864" s="71"/>
      <c r="I864" s="71"/>
      <c r="J864" s="71"/>
    </row>
    <row r="865" spans="1:10" x14ac:dyDescent="0.2">
      <c r="A865" s="74"/>
      <c r="B865" s="61"/>
      <c r="C865" s="62"/>
      <c r="D865" s="66" t="s">
        <v>225</v>
      </c>
      <c r="E865" s="63"/>
      <c r="F865" s="64"/>
      <c r="G865" s="61"/>
      <c r="H865" s="65"/>
      <c r="I865" s="65"/>
      <c r="J865" s="65"/>
    </row>
    <row r="866" spans="1:10" ht="8.1" customHeight="1" x14ac:dyDescent="0.2">
      <c r="A866" s="74"/>
    </row>
    <row r="867" spans="1:10" ht="24" x14ac:dyDescent="0.2">
      <c r="A867" s="74"/>
      <c r="B867" s="51" t="s">
        <v>676</v>
      </c>
      <c r="C867" s="51" t="s">
        <v>227</v>
      </c>
      <c r="D867" s="52" t="s">
        <v>277</v>
      </c>
      <c r="E867" s="52" t="s">
        <v>13</v>
      </c>
      <c r="F867" s="53">
        <v>1</v>
      </c>
      <c r="G867" s="51" t="s">
        <v>11</v>
      </c>
      <c r="H867" s="54"/>
      <c r="I867" s="55" t="str">
        <f>IF(H867&lt;&gt;"",$F867*H867,"")</f>
        <v/>
      </c>
      <c r="J867" s="55"/>
    </row>
    <row r="868" spans="1:10" ht="8.1" customHeight="1" x14ac:dyDescent="0.2">
      <c r="A868" s="74"/>
    </row>
    <row r="869" spans="1:10" ht="24" x14ac:dyDescent="0.2">
      <c r="A869" s="74"/>
      <c r="B869" s="51" t="s">
        <v>677</v>
      </c>
      <c r="C869" s="51" t="s">
        <v>28</v>
      </c>
      <c r="D869" s="52" t="s">
        <v>278</v>
      </c>
      <c r="E869" s="52" t="s">
        <v>13</v>
      </c>
      <c r="F869" s="53">
        <v>1</v>
      </c>
      <c r="G869" s="51" t="s">
        <v>11</v>
      </c>
      <c r="H869" s="54"/>
      <c r="I869" s="55" t="str">
        <f>IF(H869&lt;&gt;"",$F869*H869,"")</f>
        <v/>
      </c>
      <c r="J869" s="55"/>
    </row>
    <row r="870" spans="1:10" ht="8.1" customHeight="1" x14ac:dyDescent="0.2">
      <c r="A870" s="74"/>
    </row>
    <row r="871" spans="1:10" x14ac:dyDescent="0.2">
      <c r="A871" s="74"/>
      <c r="B871" s="51" t="s">
        <v>678</v>
      </c>
      <c r="C871" s="51"/>
      <c r="D871" s="52" t="s">
        <v>230</v>
      </c>
      <c r="E871" s="52"/>
      <c r="F871" s="53">
        <v>1</v>
      </c>
      <c r="G871" s="51" t="s">
        <v>11</v>
      </c>
      <c r="H871" s="54"/>
      <c r="I871" s="55" t="str">
        <f>IF(H871&lt;&gt;"",$F871*H871,"")</f>
        <v/>
      </c>
      <c r="J871" s="55"/>
    </row>
    <row r="872" spans="1:10" ht="8.1" customHeight="1" x14ac:dyDescent="0.2">
      <c r="A872" s="74"/>
    </row>
    <row r="873" spans="1:10" ht="24" x14ac:dyDescent="0.2">
      <c r="A873" s="74"/>
      <c r="B873" s="51" t="s">
        <v>679</v>
      </c>
      <c r="C873" s="51" t="s">
        <v>279</v>
      </c>
      <c r="D873" s="52" t="s">
        <v>88</v>
      </c>
      <c r="E873" s="52" t="s">
        <v>13</v>
      </c>
      <c r="F873" s="53">
        <v>1</v>
      </c>
      <c r="G873" s="51" t="s">
        <v>11</v>
      </c>
      <c r="H873" s="54"/>
      <c r="I873" s="55" t="str">
        <f>IF(H873&lt;&gt;"",$F873*H873,"")</f>
        <v/>
      </c>
      <c r="J873" s="55"/>
    </row>
    <row r="874" spans="1:10" ht="8.1" customHeight="1" x14ac:dyDescent="0.2">
      <c r="A874" s="74"/>
    </row>
    <row r="875" spans="1:10" ht="24" x14ac:dyDescent="0.2">
      <c r="A875" s="74"/>
      <c r="B875" s="51" t="s">
        <v>680</v>
      </c>
      <c r="C875" s="51" t="s">
        <v>193</v>
      </c>
      <c r="D875" s="52" t="s">
        <v>37</v>
      </c>
      <c r="E875" s="52" t="s">
        <v>13</v>
      </c>
      <c r="F875" s="53">
        <v>5</v>
      </c>
      <c r="G875" s="51" t="s">
        <v>11</v>
      </c>
      <c r="H875" s="54"/>
      <c r="I875" s="55" t="str">
        <f>IF(H875&lt;&gt;"",$F875*H875,"")</f>
        <v/>
      </c>
      <c r="J875" s="55"/>
    </row>
    <row r="876" spans="1:10" ht="8.1" customHeight="1" x14ac:dyDescent="0.2">
      <c r="A876" s="74"/>
    </row>
    <row r="877" spans="1:10" ht="24" x14ac:dyDescent="0.2">
      <c r="A877" s="74"/>
      <c r="B877" s="51" t="s">
        <v>681</v>
      </c>
      <c r="C877" s="51" t="s">
        <v>34</v>
      </c>
      <c r="D877" s="52" t="s">
        <v>33</v>
      </c>
      <c r="E877" s="52" t="s">
        <v>13</v>
      </c>
      <c r="F877" s="53">
        <v>1</v>
      </c>
      <c r="G877" s="51" t="s">
        <v>11</v>
      </c>
      <c r="H877" s="54"/>
      <c r="I877" s="55" t="str">
        <f>IF(H877&lt;&gt;"",$F877*H877,"")</f>
        <v/>
      </c>
      <c r="J877" s="55"/>
    </row>
    <row r="878" spans="1:10" ht="8.1" customHeight="1" x14ac:dyDescent="0.2">
      <c r="A878" s="74"/>
    </row>
    <row r="879" spans="1:10" ht="24" x14ac:dyDescent="0.2">
      <c r="A879" s="74"/>
      <c r="B879" s="51" t="s">
        <v>682</v>
      </c>
      <c r="C879" s="51" t="s">
        <v>280</v>
      </c>
      <c r="D879" s="52" t="s">
        <v>70</v>
      </c>
      <c r="E879" s="52" t="s">
        <v>13</v>
      </c>
      <c r="F879" s="53">
        <v>2</v>
      </c>
      <c r="G879" s="51" t="s">
        <v>11</v>
      </c>
      <c r="H879" s="54"/>
      <c r="I879" s="55" t="str">
        <f>IF(H879&lt;&gt;"",$F879*H879,"")</f>
        <v/>
      </c>
      <c r="J879" s="55"/>
    </row>
    <row r="880" spans="1:10" ht="8.1" customHeight="1" x14ac:dyDescent="0.2">
      <c r="A880" s="74"/>
    </row>
    <row r="881" spans="1:10" ht="24" x14ac:dyDescent="0.2">
      <c r="A881" s="74"/>
      <c r="B881" s="51" t="s">
        <v>683</v>
      </c>
      <c r="C881" s="51" t="s">
        <v>281</v>
      </c>
      <c r="D881" s="52" t="s">
        <v>245</v>
      </c>
      <c r="E881" s="52" t="s">
        <v>13</v>
      </c>
      <c r="F881" s="53">
        <v>6</v>
      </c>
      <c r="G881" s="51" t="s">
        <v>11</v>
      </c>
      <c r="H881" s="54"/>
      <c r="I881" s="55" t="str">
        <f>IF(H881&lt;&gt;"",$F881*H881,"")</f>
        <v/>
      </c>
      <c r="J881" s="55"/>
    </row>
    <row r="882" spans="1:10" ht="8.1" customHeight="1" x14ac:dyDescent="0.2">
      <c r="A882" s="74"/>
    </row>
    <row r="883" spans="1:10" ht="24" x14ac:dyDescent="0.2">
      <c r="A883" s="74"/>
      <c r="B883" s="51" t="s">
        <v>684</v>
      </c>
      <c r="C883" s="51" t="s">
        <v>282</v>
      </c>
      <c r="D883" s="52" t="s">
        <v>248</v>
      </c>
      <c r="E883" s="52" t="s">
        <v>13</v>
      </c>
      <c r="F883" s="53">
        <v>3</v>
      </c>
      <c r="G883" s="51" t="s">
        <v>11</v>
      </c>
      <c r="H883" s="54"/>
      <c r="I883" s="55" t="str">
        <f>IF(H883&lt;&gt;"",$F883*H883,"")</f>
        <v/>
      </c>
      <c r="J883" s="55"/>
    </row>
    <row r="884" spans="1:10" ht="8.1" customHeight="1" x14ac:dyDescent="0.2">
      <c r="A884" s="74"/>
    </row>
    <row r="885" spans="1:10" ht="36" x14ac:dyDescent="0.2">
      <c r="A885" s="74"/>
      <c r="B885" s="56" t="s">
        <v>685</v>
      </c>
      <c r="C885" s="56"/>
      <c r="D885" s="57" t="s">
        <v>806</v>
      </c>
      <c r="E885" s="57" t="s">
        <v>13</v>
      </c>
      <c r="F885" s="58">
        <v>3</v>
      </c>
      <c r="G885" s="56" t="s">
        <v>11</v>
      </c>
      <c r="H885" s="59"/>
      <c r="I885" s="60" t="str">
        <f>IF(H885&lt;&gt;"",$F885*H885,"")</f>
        <v/>
      </c>
      <c r="J885" s="60"/>
    </row>
    <row r="886" spans="1:10" x14ac:dyDescent="0.2">
      <c r="A886" s="74"/>
      <c r="B886" s="61"/>
      <c r="C886" s="62"/>
      <c r="D886" s="66" t="s">
        <v>49</v>
      </c>
      <c r="E886" s="63"/>
      <c r="F886" s="64"/>
      <c r="G886" s="61"/>
      <c r="H886" s="65"/>
      <c r="I886" s="65"/>
      <c r="J886" s="65"/>
    </row>
    <row r="887" spans="1:10" ht="8.1" customHeight="1" x14ac:dyDescent="0.2">
      <c r="A887" s="74"/>
    </row>
    <row r="888" spans="1:10" ht="24" x14ac:dyDescent="0.2">
      <c r="A888" s="74"/>
      <c r="B888" s="56" t="s">
        <v>686</v>
      </c>
      <c r="C888" s="56" t="s">
        <v>283</v>
      </c>
      <c r="D888" s="57" t="s">
        <v>831</v>
      </c>
      <c r="E888" s="57" t="s">
        <v>13</v>
      </c>
      <c r="F888" s="58">
        <v>1</v>
      </c>
      <c r="G888" s="56" t="s">
        <v>9</v>
      </c>
      <c r="H888" s="59"/>
      <c r="I888" s="60" t="str">
        <f>IF(H888&lt;&gt;"",$F888*H888,"")</f>
        <v/>
      </c>
      <c r="J888" s="60"/>
    </row>
    <row r="889" spans="1:10" ht="24" x14ac:dyDescent="0.2">
      <c r="A889" s="74"/>
      <c r="B889" s="67"/>
      <c r="C889" s="68"/>
      <c r="D889" s="72" t="s">
        <v>284</v>
      </c>
      <c r="E889" s="69"/>
      <c r="F889" s="70"/>
      <c r="G889" s="67"/>
      <c r="H889" s="71"/>
      <c r="I889" s="71"/>
      <c r="J889" s="71"/>
    </row>
    <row r="890" spans="1:10" x14ac:dyDescent="0.2">
      <c r="A890" s="74"/>
      <c r="B890" s="67"/>
      <c r="C890" s="68"/>
      <c r="D890" s="72" t="s">
        <v>233</v>
      </c>
      <c r="E890" s="69"/>
      <c r="F890" s="70"/>
      <c r="G890" s="67"/>
      <c r="H890" s="71"/>
      <c r="I890" s="71"/>
      <c r="J890" s="71"/>
    </row>
    <row r="891" spans="1:10" x14ac:dyDescent="0.2">
      <c r="A891" s="74"/>
      <c r="B891" s="67"/>
      <c r="C891" s="68"/>
      <c r="D891" s="72" t="s">
        <v>234</v>
      </c>
      <c r="E891" s="69"/>
      <c r="F891" s="70"/>
      <c r="G891" s="67"/>
      <c r="H891" s="71"/>
      <c r="I891" s="71"/>
      <c r="J891" s="71"/>
    </row>
    <row r="892" spans="1:10" ht="24" x14ac:dyDescent="0.2">
      <c r="A892" s="74"/>
      <c r="B892" s="67"/>
      <c r="C892" s="68"/>
      <c r="D892" s="72" t="s">
        <v>285</v>
      </c>
      <c r="E892" s="69"/>
      <c r="F892" s="70"/>
      <c r="G892" s="67"/>
      <c r="H892" s="71"/>
      <c r="I892" s="71"/>
      <c r="J892" s="71"/>
    </row>
    <row r="893" spans="1:10" x14ac:dyDescent="0.2">
      <c r="A893" s="74"/>
      <c r="B893" s="67"/>
      <c r="C893" s="68"/>
      <c r="D893" s="72" t="s">
        <v>286</v>
      </c>
      <c r="E893" s="69"/>
      <c r="F893" s="70"/>
      <c r="G893" s="67"/>
      <c r="H893" s="71"/>
      <c r="I893" s="71"/>
      <c r="J893" s="71"/>
    </row>
    <row r="894" spans="1:10" ht="24" x14ac:dyDescent="0.2">
      <c r="A894" s="74"/>
      <c r="B894" s="61"/>
      <c r="C894" s="62"/>
      <c r="D894" s="66" t="s">
        <v>287</v>
      </c>
      <c r="E894" s="63"/>
      <c r="F894" s="64"/>
      <c r="G894" s="61"/>
      <c r="H894" s="65"/>
      <c r="I894" s="65"/>
      <c r="J894" s="65"/>
    </row>
    <row r="895" spans="1:10" ht="8.1" customHeight="1" x14ac:dyDescent="0.2">
      <c r="A895" s="74"/>
    </row>
    <row r="896" spans="1:10" ht="24" x14ac:dyDescent="0.2">
      <c r="A896" s="74"/>
      <c r="B896" s="56" t="s">
        <v>687</v>
      </c>
      <c r="C896" s="56" t="s">
        <v>288</v>
      </c>
      <c r="D896" s="57" t="s">
        <v>832</v>
      </c>
      <c r="E896" s="57" t="s">
        <v>13</v>
      </c>
      <c r="F896" s="58">
        <v>1</v>
      </c>
      <c r="G896" s="56" t="s">
        <v>9</v>
      </c>
      <c r="H896" s="59"/>
      <c r="I896" s="60" t="str">
        <f>IF(H896&lt;&gt;"",$F896*H896,"")</f>
        <v/>
      </c>
      <c r="J896" s="60"/>
    </row>
    <row r="897" spans="1:10" ht="24" x14ac:dyDescent="0.2">
      <c r="A897" s="74"/>
      <c r="B897" s="67"/>
      <c r="C897" s="68"/>
      <c r="D897" s="72" t="s">
        <v>289</v>
      </c>
      <c r="E897" s="69"/>
      <c r="F897" s="70"/>
      <c r="G897" s="67"/>
      <c r="H897" s="71"/>
      <c r="I897" s="71"/>
      <c r="J897" s="71"/>
    </row>
    <row r="898" spans="1:10" x14ac:dyDescent="0.2">
      <c r="A898" s="74"/>
      <c r="B898" s="67"/>
      <c r="C898" s="68"/>
      <c r="D898" s="72" t="s">
        <v>233</v>
      </c>
      <c r="E898" s="69"/>
      <c r="F898" s="70"/>
      <c r="G898" s="67"/>
      <c r="H898" s="71"/>
      <c r="I898" s="71"/>
      <c r="J898" s="71"/>
    </row>
    <row r="899" spans="1:10" x14ac:dyDescent="0.2">
      <c r="A899" s="74"/>
      <c r="B899" s="67"/>
      <c r="C899" s="68"/>
      <c r="D899" s="72" t="s">
        <v>234</v>
      </c>
      <c r="E899" s="69"/>
      <c r="F899" s="70"/>
      <c r="G899" s="67"/>
      <c r="H899" s="71"/>
      <c r="I899" s="71"/>
      <c r="J899" s="71"/>
    </row>
    <row r="900" spans="1:10" ht="24" x14ac:dyDescent="0.2">
      <c r="A900" s="74"/>
      <c r="B900" s="67"/>
      <c r="C900" s="68"/>
      <c r="D900" s="72" t="s">
        <v>235</v>
      </c>
      <c r="E900" s="69"/>
      <c r="F900" s="70"/>
      <c r="G900" s="67"/>
      <c r="H900" s="71"/>
      <c r="I900" s="71"/>
      <c r="J900" s="71"/>
    </row>
    <row r="901" spans="1:10" x14ac:dyDescent="0.2">
      <c r="A901" s="74"/>
      <c r="B901" s="67"/>
      <c r="C901" s="68"/>
      <c r="D901" s="72" t="s">
        <v>236</v>
      </c>
      <c r="E901" s="69"/>
      <c r="F901" s="70"/>
      <c r="G901" s="67"/>
      <c r="H901" s="71"/>
      <c r="I901" s="71"/>
      <c r="J901" s="71"/>
    </row>
    <row r="902" spans="1:10" x14ac:dyDescent="0.2">
      <c r="A902" s="74"/>
      <c r="B902" s="61"/>
      <c r="C902" s="62"/>
      <c r="D902" s="66" t="s">
        <v>237</v>
      </c>
      <c r="E902" s="63"/>
      <c r="F902" s="64"/>
      <c r="G902" s="61"/>
      <c r="H902" s="65"/>
      <c r="I902" s="65"/>
      <c r="J902" s="65"/>
    </row>
    <row r="903" spans="1:10" ht="8.1" customHeight="1" x14ac:dyDescent="0.2">
      <c r="A903" s="74"/>
    </row>
    <row r="904" spans="1:10" ht="24" x14ac:dyDescent="0.2">
      <c r="A904" s="74"/>
      <c r="B904" s="56" t="s">
        <v>688</v>
      </c>
      <c r="C904" s="56" t="s">
        <v>290</v>
      </c>
      <c r="D904" s="57" t="s">
        <v>833</v>
      </c>
      <c r="E904" s="57" t="s">
        <v>13</v>
      </c>
      <c r="F904" s="58">
        <v>1</v>
      </c>
      <c r="G904" s="56" t="s">
        <v>9</v>
      </c>
      <c r="H904" s="59"/>
      <c r="I904" s="60" t="str">
        <f>IF(H904&lt;&gt;"",$F904*H904,"")</f>
        <v/>
      </c>
      <c r="J904" s="60"/>
    </row>
    <row r="905" spans="1:10" ht="24" x14ac:dyDescent="0.2">
      <c r="A905" s="74"/>
      <c r="B905" s="67"/>
      <c r="C905" s="68"/>
      <c r="D905" s="72" t="s">
        <v>291</v>
      </c>
      <c r="E905" s="69"/>
      <c r="F905" s="70"/>
      <c r="G905" s="67"/>
      <c r="H905" s="71"/>
      <c r="I905" s="71"/>
      <c r="J905" s="71"/>
    </row>
    <row r="906" spans="1:10" x14ac:dyDescent="0.2">
      <c r="A906" s="74"/>
      <c r="B906" s="67"/>
      <c r="C906" s="68"/>
      <c r="D906" s="72" t="s">
        <v>233</v>
      </c>
      <c r="E906" s="69"/>
      <c r="F906" s="70"/>
      <c r="G906" s="67"/>
      <c r="H906" s="71"/>
      <c r="I906" s="71"/>
      <c r="J906" s="71"/>
    </row>
    <row r="907" spans="1:10" x14ac:dyDescent="0.2">
      <c r="A907" s="74"/>
      <c r="B907" s="67"/>
      <c r="C907" s="68"/>
      <c r="D907" s="72" t="s">
        <v>234</v>
      </c>
      <c r="E907" s="69"/>
      <c r="F907" s="70"/>
      <c r="G907" s="67"/>
      <c r="H907" s="71"/>
      <c r="I907" s="71"/>
      <c r="J907" s="71"/>
    </row>
    <row r="908" spans="1:10" ht="24" x14ac:dyDescent="0.2">
      <c r="A908" s="74"/>
      <c r="B908" s="67"/>
      <c r="C908" s="68"/>
      <c r="D908" s="72" t="s">
        <v>235</v>
      </c>
      <c r="E908" s="69"/>
      <c r="F908" s="70"/>
      <c r="G908" s="67"/>
      <c r="H908" s="71"/>
      <c r="I908" s="71"/>
      <c r="J908" s="71"/>
    </row>
    <row r="909" spans="1:10" x14ac:dyDescent="0.2">
      <c r="A909" s="74"/>
      <c r="B909" s="67"/>
      <c r="C909" s="68"/>
      <c r="D909" s="72" t="s">
        <v>236</v>
      </c>
      <c r="E909" s="69"/>
      <c r="F909" s="70"/>
      <c r="G909" s="67"/>
      <c r="H909" s="71"/>
      <c r="I909" s="71"/>
      <c r="J909" s="71"/>
    </row>
    <row r="910" spans="1:10" x14ac:dyDescent="0.2">
      <c r="A910" s="74"/>
      <c r="B910" s="61"/>
      <c r="C910" s="62"/>
      <c r="D910" s="66" t="s">
        <v>237</v>
      </c>
      <c r="E910" s="63"/>
      <c r="F910" s="64"/>
      <c r="G910" s="61"/>
      <c r="H910" s="65"/>
      <c r="I910" s="65"/>
      <c r="J910" s="65"/>
    </row>
    <row r="911" spans="1:10" ht="8.1" customHeight="1" x14ac:dyDescent="0.2">
      <c r="A911" s="74"/>
    </row>
    <row r="912" spans="1:10" ht="36" x14ac:dyDescent="0.2">
      <c r="A912" s="74"/>
      <c r="B912" s="56" t="s">
        <v>689</v>
      </c>
      <c r="C912" s="56" t="s">
        <v>292</v>
      </c>
      <c r="D912" s="57" t="s">
        <v>825</v>
      </c>
      <c r="E912" s="57" t="s">
        <v>13</v>
      </c>
      <c r="F912" s="58">
        <v>5</v>
      </c>
      <c r="G912" s="56" t="s">
        <v>9</v>
      </c>
      <c r="H912" s="59"/>
      <c r="I912" s="60" t="str">
        <f>IF(H912&lt;&gt;"",$F912*H912,"")</f>
        <v/>
      </c>
      <c r="J912" s="60"/>
    </row>
    <row r="913" spans="1:10" x14ac:dyDescent="0.2">
      <c r="A913" s="74"/>
      <c r="B913" s="67"/>
      <c r="C913" s="68"/>
      <c r="D913" s="72" t="s">
        <v>20</v>
      </c>
      <c r="E913" s="69"/>
      <c r="F913" s="70"/>
      <c r="G913" s="67"/>
      <c r="H913" s="71"/>
      <c r="I913" s="71"/>
      <c r="J913" s="71"/>
    </row>
    <row r="914" spans="1:10" x14ac:dyDescent="0.2">
      <c r="A914" s="74"/>
      <c r="B914" s="67"/>
      <c r="C914" s="68"/>
      <c r="D914" s="72" t="s">
        <v>252</v>
      </c>
      <c r="E914" s="69"/>
      <c r="F914" s="70"/>
      <c r="G914" s="67"/>
      <c r="H914" s="71"/>
      <c r="I914" s="71"/>
      <c r="J914" s="71"/>
    </row>
    <row r="915" spans="1:10" x14ac:dyDescent="0.2">
      <c r="A915" s="74"/>
      <c r="B915" s="67"/>
      <c r="C915" s="68"/>
      <c r="D915" s="72" t="s">
        <v>22</v>
      </c>
      <c r="E915" s="69"/>
      <c r="F915" s="70"/>
      <c r="G915" s="67"/>
      <c r="H915" s="71"/>
      <c r="I915" s="71"/>
      <c r="J915" s="71"/>
    </row>
    <row r="916" spans="1:10" x14ac:dyDescent="0.2">
      <c r="A916" s="74"/>
      <c r="B916" s="61"/>
      <c r="C916" s="62"/>
      <c r="D916" s="66" t="s">
        <v>253</v>
      </c>
      <c r="E916" s="63"/>
      <c r="F916" s="64"/>
      <c r="G916" s="61"/>
      <c r="H916" s="65"/>
      <c r="I916" s="65"/>
      <c r="J916" s="65"/>
    </row>
    <row r="917" spans="1:10" ht="8.1" customHeight="1" x14ac:dyDescent="0.2">
      <c r="A917" s="74"/>
    </row>
    <row r="918" spans="1:10" ht="24" x14ac:dyDescent="0.2">
      <c r="A918" s="74"/>
      <c r="B918" s="51" t="s">
        <v>690</v>
      </c>
      <c r="C918" s="51" t="s">
        <v>293</v>
      </c>
      <c r="D918" s="52" t="s">
        <v>294</v>
      </c>
      <c r="E918" s="52" t="s">
        <v>13</v>
      </c>
      <c r="F918" s="53">
        <v>2</v>
      </c>
      <c r="G918" s="51" t="s">
        <v>11</v>
      </c>
      <c r="H918" s="54"/>
      <c r="I918" s="55" t="str">
        <f>IF(H918&lt;&gt;"",$F918*H918,"")</f>
        <v/>
      </c>
      <c r="J918" s="55"/>
    </row>
    <row r="919" spans="1:10" ht="8.1" customHeight="1" x14ac:dyDescent="0.2">
      <c r="A919" s="74"/>
    </row>
    <row r="920" spans="1:10" ht="24" x14ac:dyDescent="0.2">
      <c r="A920" s="74"/>
      <c r="B920" s="51" t="s">
        <v>691</v>
      </c>
      <c r="C920" s="51" t="s">
        <v>295</v>
      </c>
      <c r="D920" s="52" t="s">
        <v>255</v>
      </c>
      <c r="E920" s="52" t="s">
        <v>13</v>
      </c>
      <c r="F920" s="53">
        <v>3</v>
      </c>
      <c r="G920" s="51" t="s">
        <v>11</v>
      </c>
      <c r="H920" s="54"/>
      <c r="I920" s="55" t="str">
        <f>IF(H920&lt;&gt;"",$F920*H920,"")</f>
        <v/>
      </c>
      <c r="J920" s="55"/>
    </row>
    <row r="921" spans="1:10" ht="8.1" customHeight="1" x14ac:dyDescent="0.2">
      <c r="A921" s="74"/>
    </row>
    <row r="922" spans="1:10" ht="24" x14ac:dyDescent="0.2">
      <c r="A922" s="74"/>
      <c r="B922" s="51" t="s">
        <v>692</v>
      </c>
      <c r="C922" s="51"/>
      <c r="D922" s="52" t="s">
        <v>205</v>
      </c>
      <c r="E922" s="52" t="s">
        <v>58</v>
      </c>
      <c r="F922" s="53">
        <v>4</v>
      </c>
      <c r="G922" s="51" t="s">
        <v>59</v>
      </c>
      <c r="H922" s="54"/>
      <c r="I922" s="55" t="str">
        <f>IF(H922&lt;&gt;"",$F922*H922,"")</f>
        <v/>
      </c>
      <c r="J922" s="55"/>
    </row>
    <row r="923" spans="1:10" ht="8.1" customHeight="1" x14ac:dyDescent="0.2">
      <c r="A923" s="74"/>
    </row>
    <row r="924" spans="1:10" ht="24" x14ac:dyDescent="0.2">
      <c r="A924" s="74"/>
      <c r="B924" s="51" t="s">
        <v>693</v>
      </c>
      <c r="C924" s="51"/>
      <c r="D924" s="52" t="s">
        <v>206</v>
      </c>
      <c r="E924" s="52" t="s">
        <v>58</v>
      </c>
      <c r="F924" s="53">
        <v>4</v>
      </c>
      <c r="G924" s="51" t="s">
        <v>59</v>
      </c>
      <c r="H924" s="54"/>
      <c r="I924" s="55" t="str">
        <f>IF(H924&lt;&gt;"",$F924*H924,"")</f>
        <v/>
      </c>
      <c r="J924" s="55"/>
    </row>
    <row r="925" spans="1:10" ht="8.1" customHeight="1" x14ac:dyDescent="0.2">
      <c r="A925" s="74"/>
    </row>
    <row r="926" spans="1:10" ht="24" x14ac:dyDescent="0.2">
      <c r="A926" s="74"/>
      <c r="B926" s="51" t="s">
        <v>694</v>
      </c>
      <c r="C926" s="51" t="s">
        <v>95</v>
      </c>
      <c r="D926" s="52" t="s">
        <v>202</v>
      </c>
      <c r="E926" s="52" t="s">
        <v>52</v>
      </c>
      <c r="F926" s="53">
        <v>4</v>
      </c>
      <c r="G926" s="51" t="s">
        <v>11</v>
      </c>
      <c r="H926" s="54"/>
      <c r="I926" s="55" t="str">
        <f>IF(H926&lt;&gt;"",$F926*H926,"")</f>
        <v/>
      </c>
      <c r="J926" s="55"/>
    </row>
    <row r="927" spans="1:10" ht="8.1" customHeight="1" x14ac:dyDescent="0.2">
      <c r="A927" s="74"/>
    </row>
    <row r="928" spans="1:10" ht="36" x14ac:dyDescent="0.2">
      <c r="A928" s="74"/>
      <c r="B928" s="51" t="s">
        <v>695</v>
      </c>
      <c r="C928" s="51" t="s">
        <v>97</v>
      </c>
      <c r="D928" s="52" t="s">
        <v>98</v>
      </c>
      <c r="E928" s="52" t="s">
        <v>52</v>
      </c>
      <c r="F928" s="53">
        <v>40</v>
      </c>
      <c r="G928" s="51" t="s">
        <v>11</v>
      </c>
      <c r="H928" s="54"/>
      <c r="I928" s="55" t="str">
        <f>IF(H928&lt;&gt;"",$F928*H928,"")</f>
        <v/>
      </c>
      <c r="J928" s="55"/>
    </row>
    <row r="929" spans="1:10" ht="8.1" customHeight="1" x14ac:dyDescent="0.2">
      <c r="A929" s="74"/>
    </row>
    <row r="930" spans="1:10" ht="36" x14ac:dyDescent="0.2">
      <c r="A930" s="74"/>
      <c r="B930" s="51" t="s">
        <v>696</v>
      </c>
      <c r="C930" s="51" t="s">
        <v>99</v>
      </c>
      <c r="D930" s="52" t="s">
        <v>100</v>
      </c>
      <c r="E930" s="52" t="s">
        <v>52</v>
      </c>
      <c r="F930" s="53">
        <v>10</v>
      </c>
      <c r="G930" s="51" t="s">
        <v>11</v>
      </c>
      <c r="H930" s="54"/>
      <c r="I930" s="55" t="str">
        <f>IF(H930&lt;&gt;"",$F930*H930,"")</f>
        <v/>
      </c>
      <c r="J930" s="55"/>
    </row>
    <row r="931" spans="1:10" ht="8.1" customHeight="1" x14ac:dyDescent="0.2">
      <c r="A931" s="74"/>
    </row>
    <row r="932" spans="1:10" ht="36" x14ac:dyDescent="0.2">
      <c r="A932" s="74"/>
      <c r="B932" s="51" t="s">
        <v>697</v>
      </c>
      <c r="C932" s="51" t="s">
        <v>99</v>
      </c>
      <c r="D932" s="52" t="s">
        <v>256</v>
      </c>
      <c r="E932" s="52" t="s">
        <v>52</v>
      </c>
      <c r="F932" s="53">
        <v>10</v>
      </c>
      <c r="G932" s="51" t="s">
        <v>11</v>
      </c>
      <c r="H932" s="54"/>
      <c r="I932" s="55" t="str">
        <f>IF(H932&lt;&gt;"",$F932*H932,"")</f>
        <v/>
      </c>
      <c r="J932" s="55"/>
    </row>
    <row r="933" spans="1:10" ht="8.1" customHeight="1" x14ac:dyDescent="0.2">
      <c r="A933" s="74"/>
    </row>
    <row r="934" spans="1:10" x14ac:dyDescent="0.2">
      <c r="A934" s="74"/>
      <c r="B934" s="51" t="s">
        <v>698</v>
      </c>
      <c r="C934" s="51"/>
      <c r="D934" s="52" t="s">
        <v>61</v>
      </c>
      <c r="E934" s="52"/>
      <c r="F934" s="53">
        <v>6</v>
      </c>
      <c r="G934" s="51" t="s">
        <v>59</v>
      </c>
      <c r="H934" s="54"/>
      <c r="I934" s="55" t="str">
        <f>IF(H934&lt;&gt;"",$F934*H934,"")</f>
        <v/>
      </c>
      <c r="J934" s="55"/>
    </row>
    <row r="935" spans="1:10" ht="8.1" customHeight="1" x14ac:dyDescent="0.2">
      <c r="A935" s="74"/>
    </row>
    <row r="936" spans="1:10" ht="24" x14ac:dyDescent="0.2">
      <c r="A936" s="74"/>
      <c r="B936" s="51" t="s">
        <v>699</v>
      </c>
      <c r="C936" s="51" t="s">
        <v>296</v>
      </c>
      <c r="D936" s="52" t="s">
        <v>297</v>
      </c>
      <c r="E936" s="52"/>
      <c r="F936" s="53">
        <v>1</v>
      </c>
      <c r="G936" s="51" t="s">
        <v>11</v>
      </c>
      <c r="H936" s="54"/>
      <c r="I936" s="55" t="str">
        <f>IF(H936&lt;&gt;"",$F936*H936,"")</f>
        <v/>
      </c>
      <c r="J936" s="55"/>
    </row>
    <row r="937" spans="1:10" ht="8.1" customHeight="1" x14ac:dyDescent="0.2">
      <c r="A937" s="74"/>
    </row>
    <row r="938" spans="1:10" ht="48" x14ac:dyDescent="0.2">
      <c r="A938" s="74"/>
      <c r="B938" s="51" t="s">
        <v>700</v>
      </c>
      <c r="C938" s="51"/>
      <c r="D938" s="52" t="s">
        <v>847</v>
      </c>
      <c r="E938" s="52"/>
      <c r="F938" s="53">
        <v>3</v>
      </c>
      <c r="G938" s="51" t="s">
        <v>11</v>
      </c>
      <c r="H938" s="54"/>
      <c r="I938" s="55" t="str">
        <f>IF(H938&lt;&gt;"",$F938*H938,"")</f>
        <v/>
      </c>
      <c r="J938" s="55"/>
    </row>
    <row r="939" spans="1:10" ht="8.1" customHeight="1" x14ac:dyDescent="0.2">
      <c r="A939" s="74"/>
    </row>
    <row r="940" spans="1:10" ht="48" x14ac:dyDescent="0.2">
      <c r="A940" s="74"/>
      <c r="B940" s="51" t="s">
        <v>701</v>
      </c>
      <c r="C940" s="51"/>
      <c r="D940" s="52" t="s">
        <v>848</v>
      </c>
      <c r="E940" s="52"/>
      <c r="F940" s="53">
        <v>10</v>
      </c>
      <c r="G940" s="51" t="s">
        <v>11</v>
      </c>
      <c r="H940" s="54"/>
      <c r="I940" s="55" t="str">
        <f>IF(H940&lt;&gt;"",$F940*H940,"")</f>
        <v/>
      </c>
      <c r="J940" s="55"/>
    </row>
    <row r="941" spans="1:10" ht="8.1" customHeight="1" x14ac:dyDescent="0.2">
      <c r="A941" s="74"/>
    </row>
    <row r="942" spans="1:10" ht="48" x14ac:dyDescent="0.2">
      <c r="A942" s="74"/>
      <c r="B942" s="51" t="s">
        <v>702</v>
      </c>
      <c r="C942" s="51"/>
      <c r="D942" s="52" t="s">
        <v>849</v>
      </c>
      <c r="E942" s="52"/>
      <c r="F942" s="53">
        <v>10</v>
      </c>
      <c r="G942" s="51" t="s">
        <v>11</v>
      </c>
      <c r="H942" s="54"/>
      <c r="I942" s="55" t="str">
        <f>IF(H942&lt;&gt;"",$F942*H942,"")</f>
        <v/>
      </c>
      <c r="J942" s="55"/>
    </row>
    <row r="943" spans="1:10" ht="8.1" customHeight="1" x14ac:dyDescent="0.2">
      <c r="A943" s="74"/>
    </row>
    <row r="944" spans="1:10" ht="48" x14ac:dyDescent="0.2">
      <c r="A944" s="74"/>
      <c r="B944" s="51" t="s">
        <v>703</v>
      </c>
      <c r="C944" s="51"/>
      <c r="D944" s="52" t="s">
        <v>863</v>
      </c>
      <c r="E944" s="52"/>
      <c r="F944" s="53">
        <v>3</v>
      </c>
      <c r="G944" s="51" t="s">
        <v>11</v>
      </c>
      <c r="H944" s="54"/>
      <c r="I944" s="55" t="str">
        <f>IF(H944&lt;&gt;"",$F944*H944,"")</f>
        <v/>
      </c>
      <c r="J944" s="55"/>
    </row>
    <row r="945" spans="1:11" ht="8.1" customHeight="1" x14ac:dyDescent="0.2">
      <c r="A945" s="74"/>
    </row>
    <row r="946" spans="1:11" ht="48" x14ac:dyDescent="0.2">
      <c r="A946" s="74"/>
      <c r="B946" s="51" t="s">
        <v>704</v>
      </c>
      <c r="C946" s="51"/>
      <c r="D946" s="52" t="s">
        <v>864</v>
      </c>
      <c r="E946" s="52"/>
      <c r="F946" s="53">
        <v>1</v>
      </c>
      <c r="G946" s="51" t="s">
        <v>11</v>
      </c>
      <c r="H946" s="54"/>
      <c r="I946" s="55" t="str">
        <f>IF(H946&lt;&gt;"",$F946*H946,"")</f>
        <v/>
      </c>
      <c r="J946" s="55"/>
    </row>
    <row r="947" spans="1:11" ht="8.1" customHeight="1" x14ac:dyDescent="0.2">
      <c r="A947" s="74"/>
    </row>
    <row r="948" spans="1:11" x14ac:dyDescent="0.2">
      <c r="A948" s="74"/>
      <c r="B948" s="51" t="s">
        <v>705</v>
      </c>
      <c r="C948" s="51"/>
      <c r="D948" s="52" t="s">
        <v>62</v>
      </c>
      <c r="E948" s="52"/>
      <c r="F948" s="53">
        <v>1</v>
      </c>
      <c r="G948" s="51" t="s">
        <v>9</v>
      </c>
      <c r="H948" s="54"/>
      <c r="I948" s="55" t="str">
        <f>IF(H948&lt;&gt;"",$F948*H948,"")</f>
        <v/>
      </c>
      <c r="J948" s="55"/>
    </row>
    <row r="949" spans="1:11" ht="8.1" customHeight="1" x14ac:dyDescent="0.2">
      <c r="A949" s="74"/>
    </row>
    <row r="950" spans="1:11" x14ac:dyDescent="0.2">
      <c r="A950" s="74"/>
      <c r="B950" s="51" t="s">
        <v>706</v>
      </c>
      <c r="C950" s="51"/>
      <c r="D950" s="52" t="s">
        <v>63</v>
      </c>
      <c r="E950" s="52"/>
      <c r="F950" s="53">
        <v>1</v>
      </c>
      <c r="G950" s="51" t="s">
        <v>11</v>
      </c>
      <c r="H950" s="54"/>
      <c r="I950" s="55" t="str">
        <f>IF(H950&lt;&gt;"",$F950*H950,"")</f>
        <v/>
      </c>
      <c r="J950" s="55"/>
    </row>
    <row r="951" spans="1:11" ht="8.1" customHeight="1" x14ac:dyDescent="0.2">
      <c r="A951" s="74"/>
    </row>
    <row r="952" spans="1:11" x14ac:dyDescent="0.2">
      <c r="A952" s="74"/>
      <c r="B952" s="51" t="s">
        <v>707</v>
      </c>
      <c r="C952" s="51"/>
      <c r="D952" s="52" t="s">
        <v>64</v>
      </c>
      <c r="E952" s="52"/>
      <c r="F952" s="53">
        <v>1</v>
      </c>
      <c r="G952" s="51" t="s">
        <v>9</v>
      </c>
      <c r="H952" s="54"/>
      <c r="I952" s="55" t="str">
        <f>IF(H952&lt;&gt;"",$F952*H952,"")</f>
        <v/>
      </c>
      <c r="J952" s="55"/>
    </row>
    <row r="953" spans="1:11" ht="8.1" customHeight="1" x14ac:dyDescent="0.2">
      <c r="A953" s="74"/>
    </row>
    <row r="954" spans="1:11" ht="12.75" customHeight="1" thickBot="1" x14ac:dyDescent="0.25">
      <c r="A954" s="74"/>
      <c r="B954" s="46" t="s">
        <v>708</v>
      </c>
      <c r="C954" s="121" t="s">
        <v>298</v>
      </c>
      <c r="D954" s="121"/>
      <c r="E954" s="47"/>
      <c r="F954" s="48">
        <v>1</v>
      </c>
      <c r="G954" s="49" t="s">
        <v>9</v>
      </c>
      <c r="H954" s="50" t="str">
        <f>IF((SUM(I957:I1040)&gt;0),SUM(I957:I1040),"")</f>
        <v/>
      </c>
      <c r="I954" s="50" t="str">
        <f>IF(H954&lt;&gt;"",$F954*H954,"")</f>
        <v/>
      </c>
      <c r="J954" s="50"/>
      <c r="K954" s="73" t="s">
        <v>861</v>
      </c>
    </row>
    <row r="955" spans="1:11" ht="60" customHeight="1" thickTop="1" x14ac:dyDescent="0.2">
      <c r="A955" s="74"/>
      <c r="C955" s="123" t="s">
        <v>853</v>
      </c>
      <c r="D955" s="123"/>
    </row>
    <row r="956" spans="1:11" ht="8.1" customHeight="1" x14ac:dyDescent="0.2">
      <c r="A956" s="74"/>
    </row>
    <row r="957" spans="1:11" ht="48" x14ac:dyDescent="0.2">
      <c r="A957" s="74"/>
      <c r="B957" s="56" t="s">
        <v>709</v>
      </c>
      <c r="C957" s="56"/>
      <c r="D957" s="57" t="s">
        <v>828</v>
      </c>
      <c r="E957" s="57" t="s">
        <v>83</v>
      </c>
      <c r="F957" s="58">
        <v>1</v>
      </c>
      <c r="G957" s="56" t="s">
        <v>9</v>
      </c>
      <c r="H957" s="59"/>
      <c r="I957" s="60" t="str">
        <f>IF(H957&lt;&gt;"",$F957*H957,"")</f>
        <v/>
      </c>
      <c r="J957" s="60"/>
    </row>
    <row r="958" spans="1:11" x14ac:dyDescent="0.2">
      <c r="A958" s="74"/>
      <c r="B958" s="67"/>
      <c r="C958" s="68"/>
      <c r="D958" s="72" t="s">
        <v>84</v>
      </c>
      <c r="E958" s="69"/>
      <c r="F958" s="70"/>
      <c r="G958" s="67"/>
      <c r="H958" s="71"/>
      <c r="I958" s="71"/>
      <c r="J958" s="71"/>
    </row>
    <row r="959" spans="1:11" ht="24" x14ac:dyDescent="0.2">
      <c r="A959" s="74"/>
      <c r="B959" s="61"/>
      <c r="C959" s="62"/>
      <c r="D959" s="66" t="s">
        <v>85</v>
      </c>
      <c r="E959" s="63"/>
      <c r="F959" s="64"/>
      <c r="G959" s="61"/>
      <c r="H959" s="65"/>
      <c r="I959" s="65"/>
      <c r="J959" s="65"/>
    </row>
    <row r="960" spans="1:11" ht="8.1" customHeight="1" x14ac:dyDescent="0.2">
      <c r="A960" s="74"/>
    </row>
    <row r="961" spans="1:10" ht="48" x14ac:dyDescent="0.2">
      <c r="A961" s="74"/>
      <c r="B961" s="56" t="s">
        <v>710</v>
      </c>
      <c r="C961" s="56" t="s">
        <v>141</v>
      </c>
      <c r="D961" s="57" t="s">
        <v>829</v>
      </c>
      <c r="E961" s="57" t="s">
        <v>83</v>
      </c>
      <c r="F961" s="58">
        <v>1</v>
      </c>
      <c r="G961" s="56" t="s">
        <v>11</v>
      </c>
      <c r="H961" s="59"/>
      <c r="I961" s="60" t="str">
        <f>IF(H961&lt;&gt;"",$F961*H961,"")</f>
        <v/>
      </c>
      <c r="J961" s="60"/>
    </row>
    <row r="962" spans="1:10" x14ac:dyDescent="0.2">
      <c r="A962" s="74"/>
      <c r="B962" s="61"/>
      <c r="C962" s="62"/>
      <c r="D962" s="66" t="s">
        <v>274</v>
      </c>
      <c r="E962" s="63"/>
      <c r="F962" s="64"/>
      <c r="G962" s="61"/>
      <c r="H962" s="65"/>
      <c r="I962" s="65"/>
      <c r="J962" s="65"/>
    </row>
    <row r="963" spans="1:10" ht="8.1" customHeight="1" x14ac:dyDescent="0.2">
      <c r="A963" s="74"/>
    </row>
    <row r="964" spans="1:10" ht="24" x14ac:dyDescent="0.2">
      <c r="A964" s="74"/>
      <c r="B964" s="51" t="s">
        <v>711</v>
      </c>
      <c r="C964" s="51" t="s">
        <v>150</v>
      </c>
      <c r="D964" s="52" t="s">
        <v>275</v>
      </c>
      <c r="E964" s="52" t="s">
        <v>13</v>
      </c>
      <c r="F964" s="53">
        <v>1</v>
      </c>
      <c r="G964" s="51" t="s">
        <v>11</v>
      </c>
      <c r="H964" s="54"/>
      <c r="I964" s="55" t="str">
        <f>IF(H964&lt;&gt;"",$F964*H964,"")</f>
        <v/>
      </c>
      <c r="J964" s="55"/>
    </row>
    <row r="965" spans="1:10" ht="8.1" customHeight="1" x14ac:dyDescent="0.2">
      <c r="A965" s="74"/>
    </row>
    <row r="966" spans="1:10" ht="72" x14ac:dyDescent="0.2">
      <c r="A966" s="74"/>
      <c r="B966" s="51" t="s">
        <v>712</v>
      </c>
      <c r="C966" s="51"/>
      <c r="D966" s="52" t="s">
        <v>352</v>
      </c>
      <c r="E966" s="52" t="s">
        <v>226</v>
      </c>
      <c r="F966" s="53">
        <v>1</v>
      </c>
      <c r="G966" s="51" t="s">
        <v>9</v>
      </c>
      <c r="H966" s="54"/>
      <c r="I966" s="55" t="str">
        <f>IF(H966&lt;&gt;"",$F966*H966,"")</f>
        <v/>
      </c>
      <c r="J966" s="55"/>
    </row>
    <row r="967" spans="1:10" ht="8.1" customHeight="1" x14ac:dyDescent="0.2">
      <c r="A967" s="74"/>
    </row>
    <row r="968" spans="1:10" ht="48" x14ac:dyDescent="0.2">
      <c r="A968" s="74"/>
      <c r="B968" s="51" t="s">
        <v>713</v>
      </c>
      <c r="C968" s="51" t="s">
        <v>15</v>
      </c>
      <c r="D968" s="52" t="s">
        <v>16</v>
      </c>
      <c r="E968" s="52" t="s">
        <v>13</v>
      </c>
      <c r="F968" s="53">
        <v>1</v>
      </c>
      <c r="G968" s="51" t="s">
        <v>11</v>
      </c>
      <c r="H968" s="54"/>
      <c r="I968" s="55" t="str">
        <f>IF(H968&lt;&gt;"",$F968*H968,"")</f>
        <v/>
      </c>
      <c r="J968" s="55"/>
    </row>
    <row r="969" spans="1:10" ht="8.1" customHeight="1" x14ac:dyDescent="0.2">
      <c r="A969" s="74"/>
    </row>
    <row r="970" spans="1:10" ht="24" x14ac:dyDescent="0.2">
      <c r="A970" s="74"/>
      <c r="B970" s="51" t="s">
        <v>714</v>
      </c>
      <c r="C970" s="51" t="s">
        <v>17</v>
      </c>
      <c r="D970" s="52" t="s">
        <v>18</v>
      </c>
      <c r="E970" s="52" t="s">
        <v>13</v>
      </c>
      <c r="F970" s="53">
        <v>1</v>
      </c>
      <c r="G970" s="51" t="s">
        <v>11</v>
      </c>
      <c r="H970" s="54"/>
      <c r="I970" s="55" t="str">
        <f>IF(H970&lt;&gt;"",$F970*H970,"")</f>
        <v/>
      </c>
      <c r="J970" s="55"/>
    </row>
    <row r="971" spans="1:10" ht="8.1" customHeight="1" x14ac:dyDescent="0.2">
      <c r="A971" s="74"/>
    </row>
    <row r="972" spans="1:10" ht="36" x14ac:dyDescent="0.2">
      <c r="A972" s="74"/>
      <c r="B972" s="56" t="s">
        <v>715</v>
      </c>
      <c r="C972" s="56" t="s">
        <v>19</v>
      </c>
      <c r="D972" s="57" t="s">
        <v>816</v>
      </c>
      <c r="E972" s="57" t="s">
        <v>13</v>
      </c>
      <c r="F972" s="58">
        <v>3</v>
      </c>
      <c r="G972" s="56" t="s">
        <v>9</v>
      </c>
      <c r="H972" s="59"/>
      <c r="I972" s="60" t="str">
        <f>IF(H972&lt;&gt;"",$F972*H972,"")</f>
        <v/>
      </c>
      <c r="J972" s="60"/>
    </row>
    <row r="973" spans="1:10" x14ac:dyDescent="0.2">
      <c r="A973" s="74"/>
      <c r="B973" s="67"/>
      <c r="C973" s="68"/>
      <c r="D973" s="72" t="s">
        <v>20</v>
      </c>
      <c r="E973" s="69"/>
      <c r="F973" s="70"/>
      <c r="G973" s="67"/>
      <c r="H973" s="71"/>
      <c r="I973" s="71"/>
      <c r="J973" s="71"/>
    </row>
    <row r="974" spans="1:10" x14ac:dyDescent="0.2">
      <c r="A974" s="74"/>
      <c r="B974" s="67"/>
      <c r="C974" s="68"/>
      <c r="D974" s="72" t="s">
        <v>21</v>
      </c>
      <c r="E974" s="69"/>
      <c r="F974" s="70"/>
      <c r="G974" s="67"/>
      <c r="H974" s="71"/>
      <c r="I974" s="71"/>
      <c r="J974" s="71"/>
    </row>
    <row r="975" spans="1:10" x14ac:dyDescent="0.2">
      <c r="A975" s="74"/>
      <c r="B975" s="67"/>
      <c r="C975" s="68"/>
      <c r="D975" s="72" t="s">
        <v>22</v>
      </c>
      <c r="E975" s="69"/>
      <c r="F975" s="70"/>
      <c r="G975" s="67"/>
      <c r="H975" s="71"/>
      <c r="I975" s="71"/>
      <c r="J975" s="71"/>
    </row>
    <row r="976" spans="1:10" x14ac:dyDescent="0.2">
      <c r="A976" s="74"/>
      <c r="B976" s="61"/>
      <c r="C976" s="62"/>
      <c r="D976" s="66" t="s">
        <v>23</v>
      </c>
      <c r="E976" s="63"/>
      <c r="F976" s="64"/>
      <c r="G976" s="61"/>
      <c r="H976" s="65"/>
      <c r="I976" s="65"/>
      <c r="J976" s="65"/>
    </row>
    <row r="977" spans="1:10" ht="8.1" customHeight="1" x14ac:dyDescent="0.2">
      <c r="A977" s="74"/>
    </row>
    <row r="978" spans="1:10" ht="36" x14ac:dyDescent="0.2">
      <c r="A978" s="74"/>
      <c r="B978" s="56" t="s">
        <v>716</v>
      </c>
      <c r="C978" s="56" t="s">
        <v>12</v>
      </c>
      <c r="D978" s="57" t="s">
        <v>830</v>
      </c>
      <c r="E978" s="57" t="s">
        <v>13</v>
      </c>
      <c r="F978" s="58">
        <v>1</v>
      </c>
      <c r="G978" s="56" t="s">
        <v>11</v>
      </c>
      <c r="H978" s="59"/>
      <c r="I978" s="60" t="str">
        <f>IF(H978&lt;&gt;"",$F978*H978,"")</f>
        <v/>
      </c>
      <c r="J978" s="60"/>
    </row>
    <row r="979" spans="1:10" x14ac:dyDescent="0.2">
      <c r="A979" s="74"/>
      <c r="B979" s="67"/>
      <c r="C979" s="68"/>
      <c r="D979" s="72" t="s">
        <v>224</v>
      </c>
      <c r="E979" s="69"/>
      <c r="F979" s="70"/>
      <c r="G979" s="67"/>
      <c r="H979" s="71"/>
      <c r="I979" s="71"/>
      <c r="J979" s="71"/>
    </row>
    <row r="980" spans="1:10" x14ac:dyDescent="0.2">
      <c r="A980" s="74"/>
      <c r="B980" s="61"/>
      <c r="C980" s="62"/>
      <c r="D980" s="66" t="s">
        <v>225</v>
      </c>
      <c r="E980" s="63"/>
      <c r="F980" s="64"/>
      <c r="G980" s="61"/>
      <c r="H980" s="65"/>
      <c r="I980" s="65"/>
      <c r="J980" s="65"/>
    </row>
    <row r="981" spans="1:10" ht="8.1" customHeight="1" x14ac:dyDescent="0.2">
      <c r="A981" s="74"/>
    </row>
    <row r="982" spans="1:10" ht="24" x14ac:dyDescent="0.2">
      <c r="A982" s="74"/>
      <c r="B982" s="51" t="s">
        <v>717</v>
      </c>
      <c r="C982" s="51" t="s">
        <v>299</v>
      </c>
      <c r="D982" s="52" t="s">
        <v>88</v>
      </c>
      <c r="E982" s="52" t="s">
        <v>13</v>
      </c>
      <c r="F982" s="53">
        <v>1</v>
      </c>
      <c r="G982" s="51" t="s">
        <v>11</v>
      </c>
      <c r="H982" s="54"/>
      <c r="I982" s="55" t="str">
        <f>IF(H982&lt;&gt;"",$F982*H982,"")</f>
        <v/>
      </c>
      <c r="J982" s="55"/>
    </row>
    <row r="983" spans="1:10" ht="8.1" customHeight="1" x14ac:dyDescent="0.2">
      <c r="A983" s="74"/>
    </row>
    <row r="984" spans="1:10" ht="24" x14ac:dyDescent="0.2">
      <c r="A984" s="74"/>
      <c r="B984" s="51" t="s">
        <v>718</v>
      </c>
      <c r="C984" s="51" t="s">
        <v>279</v>
      </c>
      <c r="D984" s="52" t="s">
        <v>300</v>
      </c>
      <c r="E984" s="52" t="s">
        <v>13</v>
      </c>
      <c r="F984" s="53">
        <v>1</v>
      </c>
      <c r="G984" s="51" t="s">
        <v>11</v>
      </c>
      <c r="H984" s="54"/>
      <c r="I984" s="55" t="str">
        <f>IF(H984&lt;&gt;"",$F984*H984,"")</f>
        <v/>
      </c>
      <c r="J984" s="55"/>
    </row>
    <row r="985" spans="1:10" ht="8.1" customHeight="1" x14ac:dyDescent="0.2">
      <c r="A985" s="74"/>
    </row>
    <row r="986" spans="1:10" ht="24" x14ac:dyDescent="0.2">
      <c r="A986" s="74"/>
      <c r="B986" s="51" t="s">
        <v>719</v>
      </c>
      <c r="C986" s="51" t="s">
        <v>34</v>
      </c>
      <c r="D986" s="52" t="s">
        <v>31</v>
      </c>
      <c r="E986" s="52" t="s">
        <v>13</v>
      </c>
      <c r="F986" s="53">
        <v>1</v>
      </c>
      <c r="G986" s="51" t="s">
        <v>11</v>
      </c>
      <c r="H986" s="54"/>
      <c r="I986" s="55" t="str">
        <f>IF(H986&lt;&gt;"",$F986*H986,"")</f>
        <v/>
      </c>
      <c r="J986" s="55"/>
    </row>
    <row r="987" spans="1:10" ht="8.1" customHeight="1" x14ac:dyDescent="0.2">
      <c r="A987" s="74"/>
    </row>
    <row r="988" spans="1:10" ht="24" x14ac:dyDescent="0.2">
      <c r="A988" s="74"/>
      <c r="B988" s="51" t="s">
        <v>720</v>
      </c>
      <c r="C988" s="51" t="s">
        <v>301</v>
      </c>
      <c r="D988" s="52" t="s">
        <v>33</v>
      </c>
      <c r="E988" s="52" t="s">
        <v>13</v>
      </c>
      <c r="F988" s="53">
        <v>1</v>
      </c>
      <c r="G988" s="51" t="s">
        <v>11</v>
      </c>
      <c r="H988" s="54"/>
      <c r="I988" s="55" t="str">
        <f>IF(H988&lt;&gt;"",$F988*H988,"")</f>
        <v/>
      </c>
      <c r="J988" s="55"/>
    </row>
    <row r="989" spans="1:10" ht="8.1" customHeight="1" x14ac:dyDescent="0.2">
      <c r="A989" s="74"/>
    </row>
    <row r="990" spans="1:10" ht="24" x14ac:dyDescent="0.2">
      <c r="A990" s="74"/>
      <c r="B990" s="51" t="s">
        <v>721</v>
      </c>
      <c r="C990" s="51" t="s">
        <v>302</v>
      </c>
      <c r="D990" s="52" t="s">
        <v>70</v>
      </c>
      <c r="E990" s="52" t="s">
        <v>13</v>
      </c>
      <c r="F990" s="53">
        <v>3</v>
      </c>
      <c r="G990" s="51" t="s">
        <v>11</v>
      </c>
      <c r="H990" s="54"/>
      <c r="I990" s="55" t="str">
        <f>IF(H990&lt;&gt;"",$F990*H990,"")</f>
        <v/>
      </c>
      <c r="J990" s="55"/>
    </row>
    <row r="991" spans="1:10" ht="8.1" customHeight="1" x14ac:dyDescent="0.2">
      <c r="A991" s="74"/>
    </row>
    <row r="992" spans="1:10" ht="24" x14ac:dyDescent="0.2">
      <c r="A992" s="74"/>
      <c r="B992" s="51" t="s">
        <v>722</v>
      </c>
      <c r="C992" s="51" t="s">
        <v>303</v>
      </c>
      <c r="D992" s="52" t="s">
        <v>37</v>
      </c>
      <c r="E992" s="52" t="s">
        <v>13</v>
      </c>
      <c r="F992" s="53">
        <v>5</v>
      </c>
      <c r="G992" s="51" t="s">
        <v>11</v>
      </c>
      <c r="H992" s="54"/>
      <c r="I992" s="55" t="str">
        <f>IF(H992&lt;&gt;"",$F992*H992,"")</f>
        <v/>
      </c>
      <c r="J992" s="55"/>
    </row>
    <row r="993" spans="1:10" ht="8.1" customHeight="1" x14ac:dyDescent="0.2">
      <c r="A993" s="74"/>
    </row>
    <row r="994" spans="1:10" ht="24" x14ac:dyDescent="0.2">
      <c r="A994" s="74"/>
      <c r="B994" s="51" t="s">
        <v>723</v>
      </c>
      <c r="C994" s="51" t="s">
        <v>304</v>
      </c>
      <c r="D994" s="52" t="s">
        <v>245</v>
      </c>
      <c r="E994" s="52" t="s">
        <v>13</v>
      </c>
      <c r="F994" s="53">
        <v>7</v>
      </c>
      <c r="G994" s="51" t="s">
        <v>11</v>
      </c>
      <c r="H994" s="54"/>
      <c r="I994" s="55" t="str">
        <f>IF(H994&lt;&gt;"",$F994*H994,"")</f>
        <v/>
      </c>
      <c r="J994" s="55"/>
    </row>
    <row r="995" spans="1:10" ht="8.1" customHeight="1" x14ac:dyDescent="0.2">
      <c r="A995" s="74"/>
    </row>
    <row r="996" spans="1:10" ht="24" x14ac:dyDescent="0.2">
      <c r="A996" s="74"/>
      <c r="B996" s="51" t="s">
        <v>724</v>
      </c>
      <c r="C996" s="51" t="s">
        <v>305</v>
      </c>
      <c r="D996" s="52" t="s">
        <v>248</v>
      </c>
      <c r="E996" s="52" t="s">
        <v>13</v>
      </c>
      <c r="F996" s="53">
        <v>5</v>
      </c>
      <c r="G996" s="51" t="s">
        <v>11</v>
      </c>
      <c r="H996" s="54"/>
      <c r="I996" s="55" t="str">
        <f>IF(H996&lt;&gt;"",$F996*H996,"")</f>
        <v/>
      </c>
      <c r="J996" s="55"/>
    </row>
    <row r="997" spans="1:10" ht="8.1" customHeight="1" x14ac:dyDescent="0.2">
      <c r="A997" s="74"/>
    </row>
    <row r="998" spans="1:10" ht="36" x14ac:dyDescent="0.2">
      <c r="A998" s="74"/>
      <c r="B998" s="56" t="s">
        <v>725</v>
      </c>
      <c r="C998" s="56"/>
      <c r="D998" s="57" t="s">
        <v>806</v>
      </c>
      <c r="E998" s="57" t="s">
        <v>13</v>
      </c>
      <c r="F998" s="58">
        <v>3</v>
      </c>
      <c r="G998" s="56" t="s">
        <v>11</v>
      </c>
      <c r="H998" s="59"/>
      <c r="I998" s="60" t="str">
        <f>IF(H998&lt;&gt;"",$F998*H998,"")</f>
        <v/>
      </c>
      <c r="J998" s="60"/>
    </row>
    <row r="999" spans="1:10" x14ac:dyDescent="0.2">
      <c r="A999" s="74"/>
      <c r="B999" s="61"/>
      <c r="C999" s="62"/>
      <c r="D999" s="66" t="s">
        <v>49</v>
      </c>
      <c r="E999" s="63"/>
      <c r="F999" s="64"/>
      <c r="G999" s="61"/>
      <c r="H999" s="65"/>
      <c r="I999" s="65"/>
      <c r="J999" s="65"/>
    </row>
    <row r="1000" spans="1:10" ht="8.1" customHeight="1" x14ac:dyDescent="0.2">
      <c r="A1000" s="74"/>
    </row>
    <row r="1001" spans="1:10" ht="36" x14ac:dyDescent="0.2">
      <c r="A1001" s="74"/>
      <c r="B1001" s="56" t="s">
        <v>726</v>
      </c>
      <c r="C1001" s="56" t="s">
        <v>306</v>
      </c>
      <c r="D1001" s="57" t="s">
        <v>825</v>
      </c>
      <c r="E1001" s="57" t="s">
        <v>13</v>
      </c>
      <c r="F1001" s="58">
        <v>1</v>
      </c>
      <c r="G1001" s="56" t="s">
        <v>9</v>
      </c>
      <c r="H1001" s="59"/>
      <c r="I1001" s="60" t="str">
        <f>IF(H1001&lt;&gt;"",$F1001*H1001,"")</f>
        <v/>
      </c>
      <c r="J1001" s="60"/>
    </row>
    <row r="1002" spans="1:10" x14ac:dyDescent="0.2">
      <c r="A1002" s="74"/>
      <c r="B1002" s="67"/>
      <c r="C1002" s="68"/>
      <c r="D1002" s="72" t="s">
        <v>20</v>
      </c>
      <c r="E1002" s="69"/>
      <c r="F1002" s="70"/>
      <c r="G1002" s="67"/>
      <c r="H1002" s="71"/>
      <c r="I1002" s="71"/>
      <c r="J1002" s="71"/>
    </row>
    <row r="1003" spans="1:10" x14ac:dyDescent="0.2">
      <c r="A1003" s="74"/>
      <c r="B1003" s="67"/>
      <c r="C1003" s="68"/>
      <c r="D1003" s="72" t="s">
        <v>252</v>
      </c>
      <c r="E1003" s="69"/>
      <c r="F1003" s="70"/>
      <c r="G1003" s="67"/>
      <c r="H1003" s="71"/>
      <c r="I1003" s="71"/>
      <c r="J1003" s="71"/>
    </row>
    <row r="1004" spans="1:10" x14ac:dyDescent="0.2">
      <c r="A1004" s="74"/>
      <c r="B1004" s="67"/>
      <c r="C1004" s="68"/>
      <c r="D1004" s="72" t="s">
        <v>22</v>
      </c>
      <c r="E1004" s="69"/>
      <c r="F1004" s="70"/>
      <c r="G1004" s="67"/>
      <c r="H1004" s="71"/>
      <c r="I1004" s="71"/>
      <c r="J1004" s="71"/>
    </row>
    <row r="1005" spans="1:10" x14ac:dyDescent="0.2">
      <c r="A1005" s="74"/>
      <c r="B1005" s="61"/>
      <c r="C1005" s="62"/>
      <c r="D1005" s="66" t="s">
        <v>253</v>
      </c>
      <c r="E1005" s="63"/>
      <c r="F1005" s="64"/>
      <c r="G1005" s="61"/>
      <c r="H1005" s="65"/>
      <c r="I1005" s="65"/>
      <c r="J1005" s="65"/>
    </row>
    <row r="1006" spans="1:10" ht="8.1" customHeight="1" x14ac:dyDescent="0.2">
      <c r="A1006" s="74"/>
    </row>
    <row r="1007" spans="1:10" ht="24" x14ac:dyDescent="0.2">
      <c r="A1007" s="74"/>
      <c r="B1007" s="51" t="s">
        <v>727</v>
      </c>
      <c r="C1007" s="51" t="s">
        <v>307</v>
      </c>
      <c r="D1007" s="52" t="s">
        <v>294</v>
      </c>
      <c r="E1007" s="52" t="s">
        <v>13</v>
      </c>
      <c r="F1007" s="53">
        <v>1</v>
      </c>
      <c r="G1007" s="51" t="s">
        <v>11</v>
      </c>
      <c r="H1007" s="54"/>
      <c r="I1007" s="55" t="str">
        <f>IF(H1007&lt;&gt;"",$F1007*H1007,"")</f>
        <v/>
      </c>
      <c r="J1007" s="55"/>
    </row>
    <row r="1008" spans="1:10" ht="8.1" customHeight="1" x14ac:dyDescent="0.2">
      <c r="A1008" s="74"/>
    </row>
    <row r="1009" spans="1:10" ht="24" x14ac:dyDescent="0.2">
      <c r="A1009" s="74"/>
      <c r="B1009" s="51" t="s">
        <v>728</v>
      </c>
      <c r="C1009" s="51"/>
      <c r="D1009" s="52" t="s">
        <v>205</v>
      </c>
      <c r="E1009" s="52" t="s">
        <v>58</v>
      </c>
      <c r="F1009" s="53">
        <v>4</v>
      </c>
      <c r="G1009" s="51" t="s">
        <v>59</v>
      </c>
      <c r="H1009" s="54"/>
      <c r="I1009" s="55" t="str">
        <f>IF(H1009&lt;&gt;"",$F1009*H1009,"")</f>
        <v/>
      </c>
      <c r="J1009" s="55"/>
    </row>
    <row r="1010" spans="1:10" ht="8.1" customHeight="1" x14ac:dyDescent="0.2">
      <c r="A1010" s="74"/>
    </row>
    <row r="1011" spans="1:10" ht="24" x14ac:dyDescent="0.2">
      <c r="A1011" s="74"/>
      <c r="B1011" s="51" t="s">
        <v>729</v>
      </c>
      <c r="C1011" s="51"/>
      <c r="D1011" s="52" t="s">
        <v>206</v>
      </c>
      <c r="E1011" s="52" t="s">
        <v>58</v>
      </c>
      <c r="F1011" s="53">
        <v>4</v>
      </c>
      <c r="G1011" s="51" t="s">
        <v>59</v>
      </c>
      <c r="H1011" s="54"/>
      <c r="I1011" s="55" t="str">
        <f>IF(H1011&lt;&gt;"",$F1011*H1011,"")</f>
        <v/>
      </c>
      <c r="J1011" s="55"/>
    </row>
    <row r="1012" spans="1:10" ht="8.1" customHeight="1" x14ac:dyDescent="0.2">
      <c r="A1012" s="74"/>
    </row>
    <row r="1013" spans="1:10" ht="24" x14ac:dyDescent="0.2">
      <c r="A1013" s="74"/>
      <c r="B1013" s="51" t="s">
        <v>730</v>
      </c>
      <c r="C1013" s="51" t="s">
        <v>95</v>
      </c>
      <c r="D1013" s="52" t="s">
        <v>202</v>
      </c>
      <c r="E1013" s="52" t="s">
        <v>52</v>
      </c>
      <c r="F1013" s="53">
        <v>4</v>
      </c>
      <c r="G1013" s="51" t="s">
        <v>11</v>
      </c>
      <c r="H1013" s="54"/>
      <c r="I1013" s="55" t="str">
        <f>IF(H1013&lt;&gt;"",$F1013*H1013,"")</f>
        <v/>
      </c>
      <c r="J1013" s="55"/>
    </row>
    <row r="1014" spans="1:10" ht="8.1" customHeight="1" x14ac:dyDescent="0.2">
      <c r="A1014" s="74"/>
    </row>
    <row r="1015" spans="1:10" ht="36" x14ac:dyDescent="0.2">
      <c r="A1015" s="74"/>
      <c r="B1015" s="51" t="s">
        <v>731</v>
      </c>
      <c r="C1015" s="51" t="s">
        <v>97</v>
      </c>
      <c r="D1015" s="52" t="s">
        <v>98</v>
      </c>
      <c r="E1015" s="52" t="s">
        <v>52</v>
      </c>
      <c r="F1015" s="53">
        <v>40</v>
      </c>
      <c r="G1015" s="51" t="s">
        <v>11</v>
      </c>
      <c r="H1015" s="54"/>
      <c r="I1015" s="55" t="str">
        <f>IF(H1015&lt;&gt;"",$F1015*H1015,"")</f>
        <v/>
      </c>
      <c r="J1015" s="55"/>
    </row>
    <row r="1016" spans="1:10" ht="8.1" customHeight="1" x14ac:dyDescent="0.2">
      <c r="A1016" s="74"/>
    </row>
    <row r="1017" spans="1:10" ht="36" x14ac:dyDescent="0.2">
      <c r="A1017" s="74"/>
      <c r="B1017" s="51" t="s">
        <v>732</v>
      </c>
      <c r="C1017" s="51" t="s">
        <v>99</v>
      </c>
      <c r="D1017" s="52" t="s">
        <v>100</v>
      </c>
      <c r="E1017" s="52" t="s">
        <v>52</v>
      </c>
      <c r="F1017" s="53">
        <v>20</v>
      </c>
      <c r="G1017" s="51" t="s">
        <v>11</v>
      </c>
      <c r="H1017" s="54"/>
      <c r="I1017" s="55" t="str">
        <f>IF(H1017&lt;&gt;"",$F1017*H1017,"")</f>
        <v/>
      </c>
      <c r="J1017" s="55"/>
    </row>
    <row r="1018" spans="1:10" ht="8.1" customHeight="1" x14ac:dyDescent="0.2">
      <c r="A1018" s="74"/>
    </row>
    <row r="1019" spans="1:10" ht="36" x14ac:dyDescent="0.2">
      <c r="A1019" s="74"/>
      <c r="B1019" s="51" t="s">
        <v>733</v>
      </c>
      <c r="C1019" s="51" t="s">
        <v>99</v>
      </c>
      <c r="D1019" s="52" t="s">
        <v>256</v>
      </c>
      <c r="E1019" s="52" t="s">
        <v>52</v>
      </c>
      <c r="F1019" s="53">
        <v>10</v>
      </c>
      <c r="G1019" s="51" t="s">
        <v>11</v>
      </c>
      <c r="H1019" s="54"/>
      <c r="I1019" s="55" t="str">
        <f>IF(H1019&lt;&gt;"",$F1019*H1019,"")</f>
        <v/>
      </c>
      <c r="J1019" s="55"/>
    </row>
    <row r="1020" spans="1:10" ht="8.1" customHeight="1" x14ac:dyDescent="0.2">
      <c r="A1020" s="74"/>
    </row>
    <row r="1021" spans="1:10" x14ac:dyDescent="0.2">
      <c r="A1021" s="74"/>
      <c r="B1021" s="51" t="s">
        <v>734</v>
      </c>
      <c r="C1021" s="51"/>
      <c r="D1021" s="52" t="s">
        <v>61</v>
      </c>
      <c r="E1021" s="52"/>
      <c r="F1021" s="53">
        <v>6</v>
      </c>
      <c r="G1021" s="51" t="s">
        <v>59</v>
      </c>
      <c r="H1021" s="54"/>
      <c r="I1021" s="55" t="str">
        <f>IF(H1021&lt;&gt;"",$F1021*H1021,"")</f>
        <v/>
      </c>
      <c r="J1021" s="55"/>
    </row>
    <row r="1022" spans="1:10" ht="8.1" customHeight="1" x14ac:dyDescent="0.2">
      <c r="A1022" s="74"/>
    </row>
    <row r="1023" spans="1:10" ht="24" x14ac:dyDescent="0.2">
      <c r="A1023" s="74"/>
      <c r="B1023" s="51" t="s">
        <v>735</v>
      </c>
      <c r="C1023" s="51" t="s">
        <v>296</v>
      </c>
      <c r="D1023" s="52" t="s">
        <v>297</v>
      </c>
      <c r="E1023" s="52"/>
      <c r="F1023" s="53">
        <v>1</v>
      </c>
      <c r="G1023" s="51" t="s">
        <v>11</v>
      </c>
      <c r="H1023" s="54"/>
      <c r="I1023" s="55" t="str">
        <f>IF(H1023&lt;&gt;"",$F1023*H1023,"")</f>
        <v/>
      </c>
      <c r="J1023" s="55"/>
    </row>
    <row r="1024" spans="1:10" ht="8.1" customHeight="1" x14ac:dyDescent="0.2">
      <c r="A1024" s="74"/>
    </row>
    <row r="1025" spans="1:10" ht="48" x14ac:dyDescent="0.2">
      <c r="A1025" s="74"/>
      <c r="B1025" s="51" t="s">
        <v>736</v>
      </c>
      <c r="C1025" s="51"/>
      <c r="D1025" s="52" t="s">
        <v>847</v>
      </c>
      <c r="E1025" s="52"/>
      <c r="F1025" s="53">
        <v>3</v>
      </c>
      <c r="G1025" s="51" t="s">
        <v>11</v>
      </c>
      <c r="H1025" s="54"/>
      <c r="I1025" s="55" t="str">
        <f>IF(H1025&lt;&gt;"",$F1025*H1025,"")</f>
        <v/>
      </c>
      <c r="J1025" s="55"/>
    </row>
    <row r="1026" spans="1:10" ht="8.1" customHeight="1" x14ac:dyDescent="0.2">
      <c r="A1026" s="74"/>
    </row>
    <row r="1027" spans="1:10" ht="48" x14ac:dyDescent="0.2">
      <c r="A1027" s="74"/>
      <c r="B1027" s="51" t="s">
        <v>737</v>
      </c>
      <c r="C1027" s="51"/>
      <c r="D1027" s="52" t="s">
        <v>848</v>
      </c>
      <c r="E1027" s="52"/>
      <c r="F1027" s="53">
        <v>15</v>
      </c>
      <c r="G1027" s="51" t="s">
        <v>11</v>
      </c>
      <c r="H1027" s="54"/>
      <c r="I1027" s="55" t="str">
        <f>IF(H1027&lt;&gt;"",$F1027*H1027,"")</f>
        <v/>
      </c>
      <c r="J1027" s="55"/>
    </row>
    <row r="1028" spans="1:10" ht="8.1" customHeight="1" x14ac:dyDescent="0.2">
      <c r="A1028" s="74"/>
    </row>
    <row r="1029" spans="1:10" ht="48" x14ac:dyDescent="0.2">
      <c r="A1029" s="74"/>
      <c r="B1029" s="51" t="s">
        <v>738</v>
      </c>
      <c r="C1029" s="51"/>
      <c r="D1029" s="52" t="s">
        <v>849</v>
      </c>
      <c r="E1029" s="52"/>
      <c r="F1029" s="53">
        <v>15</v>
      </c>
      <c r="G1029" s="51" t="s">
        <v>11</v>
      </c>
      <c r="H1029" s="54"/>
      <c r="I1029" s="55" t="str">
        <f>IF(H1029&lt;&gt;"",$F1029*H1029,"")</f>
        <v/>
      </c>
      <c r="J1029" s="55"/>
    </row>
    <row r="1030" spans="1:10" ht="8.1" customHeight="1" x14ac:dyDescent="0.2">
      <c r="A1030" s="74"/>
    </row>
    <row r="1031" spans="1:10" ht="48" x14ac:dyDescent="0.2">
      <c r="A1031" s="74"/>
      <c r="B1031" s="51" t="s">
        <v>739</v>
      </c>
      <c r="C1031" s="51"/>
      <c r="D1031" s="52" t="s">
        <v>863</v>
      </c>
      <c r="E1031" s="52"/>
      <c r="F1031" s="53">
        <v>2</v>
      </c>
      <c r="G1031" s="51" t="s">
        <v>11</v>
      </c>
      <c r="H1031" s="54"/>
      <c r="I1031" s="55" t="str">
        <f>IF(H1031&lt;&gt;"",$F1031*H1031,"")</f>
        <v/>
      </c>
      <c r="J1031" s="55"/>
    </row>
    <row r="1032" spans="1:10" ht="8.1" customHeight="1" x14ac:dyDescent="0.2">
      <c r="A1032" s="74"/>
    </row>
    <row r="1033" spans="1:10" ht="48" x14ac:dyDescent="0.2">
      <c r="A1033" s="74"/>
      <c r="B1033" s="51" t="s">
        <v>740</v>
      </c>
      <c r="C1033" s="51"/>
      <c r="D1033" s="52" t="s">
        <v>864</v>
      </c>
      <c r="E1033" s="52"/>
      <c r="F1033" s="53">
        <v>1</v>
      </c>
      <c r="G1033" s="51" t="s">
        <v>11</v>
      </c>
      <c r="H1033" s="54"/>
      <c r="I1033" s="55" t="str">
        <f>IF(H1033&lt;&gt;"",$F1033*H1033,"")</f>
        <v/>
      </c>
      <c r="J1033" s="55"/>
    </row>
    <row r="1034" spans="1:10" ht="8.1" customHeight="1" x14ac:dyDescent="0.2">
      <c r="A1034" s="74"/>
    </row>
    <row r="1035" spans="1:10" x14ac:dyDescent="0.2">
      <c r="A1035" s="74"/>
      <c r="B1035" s="51" t="s">
        <v>741</v>
      </c>
      <c r="C1035" s="51"/>
      <c r="D1035" s="52" t="s">
        <v>62</v>
      </c>
      <c r="E1035" s="52"/>
      <c r="F1035" s="53">
        <v>1</v>
      </c>
      <c r="G1035" s="51" t="s">
        <v>9</v>
      </c>
      <c r="H1035" s="54"/>
      <c r="I1035" s="55" t="str">
        <f>IF(H1035&lt;&gt;"",$F1035*H1035,"")</f>
        <v/>
      </c>
      <c r="J1035" s="55"/>
    </row>
    <row r="1036" spans="1:10" ht="8.1" customHeight="1" x14ac:dyDescent="0.2">
      <c r="A1036" s="74"/>
    </row>
    <row r="1037" spans="1:10" x14ac:dyDescent="0.2">
      <c r="A1037" s="74"/>
      <c r="B1037" s="51" t="s">
        <v>742</v>
      </c>
      <c r="C1037" s="51"/>
      <c r="D1037" s="52" t="s">
        <v>63</v>
      </c>
      <c r="E1037" s="52"/>
      <c r="F1037" s="53">
        <v>1</v>
      </c>
      <c r="G1037" s="51" t="s">
        <v>11</v>
      </c>
      <c r="H1037" s="54"/>
      <c r="I1037" s="55" t="str">
        <f>IF(H1037&lt;&gt;"",$F1037*H1037,"")</f>
        <v/>
      </c>
      <c r="J1037" s="55"/>
    </row>
    <row r="1038" spans="1:10" ht="8.1" customHeight="1" x14ac:dyDescent="0.2">
      <c r="A1038" s="74"/>
    </row>
    <row r="1039" spans="1:10" x14ac:dyDescent="0.2">
      <c r="A1039" s="74"/>
      <c r="B1039" s="51" t="s">
        <v>743</v>
      </c>
      <c r="C1039" s="51"/>
      <c r="D1039" s="52" t="s">
        <v>64</v>
      </c>
      <c r="E1039" s="52"/>
      <c r="F1039" s="53">
        <v>1</v>
      </c>
      <c r="G1039" s="51" t="s">
        <v>9</v>
      </c>
      <c r="H1039" s="54"/>
      <c r="I1039" s="55" t="str">
        <f>IF(H1039&lt;&gt;"",$F1039*H1039,"")</f>
        <v/>
      </c>
      <c r="J1039" s="55"/>
    </row>
    <row r="1040" spans="1:10" ht="8.1" customHeight="1" x14ac:dyDescent="0.2">
      <c r="A1040" s="74"/>
    </row>
    <row r="1041" spans="1:11" ht="12.75" customHeight="1" thickBot="1" x14ac:dyDescent="0.25">
      <c r="A1041" s="74"/>
      <c r="B1041" s="46" t="s">
        <v>744</v>
      </c>
      <c r="C1041" s="121" t="s">
        <v>308</v>
      </c>
      <c r="D1041" s="121"/>
      <c r="E1041" s="47"/>
      <c r="F1041" s="48">
        <v>1</v>
      </c>
      <c r="G1041" s="49" t="s">
        <v>9</v>
      </c>
      <c r="H1041" s="50" t="str">
        <f>IF((SUM(I1044:I1094)&gt;0),SUM(I1044:I1094),"")</f>
        <v/>
      </c>
      <c r="I1041" s="50" t="str">
        <f>IF(H1041&lt;&gt;"",$F1041*H1041,"")</f>
        <v/>
      </c>
      <c r="J1041" s="50"/>
      <c r="K1041" s="73" t="s">
        <v>861</v>
      </c>
    </row>
    <row r="1042" spans="1:11" ht="60" customHeight="1" thickTop="1" x14ac:dyDescent="0.2">
      <c r="A1042" s="74"/>
      <c r="C1042" s="123" t="s">
        <v>854</v>
      </c>
      <c r="D1042" s="123"/>
    </row>
    <row r="1043" spans="1:11" ht="8.1" customHeight="1" x14ac:dyDescent="0.2">
      <c r="A1043" s="74"/>
    </row>
    <row r="1044" spans="1:11" ht="48" x14ac:dyDescent="0.2">
      <c r="A1044" s="74"/>
      <c r="B1044" s="56" t="s">
        <v>745</v>
      </c>
      <c r="C1044" s="56"/>
      <c r="D1044" s="57" t="s">
        <v>808</v>
      </c>
      <c r="E1044" s="57" t="s">
        <v>83</v>
      </c>
      <c r="F1044" s="58">
        <v>1</v>
      </c>
      <c r="G1044" s="56" t="s">
        <v>9</v>
      </c>
      <c r="H1044" s="59"/>
      <c r="I1044" s="60" t="str">
        <f>IF(H1044&lt;&gt;"",$F1044*H1044,"")</f>
        <v/>
      </c>
      <c r="J1044" s="60"/>
    </row>
    <row r="1045" spans="1:11" x14ac:dyDescent="0.2">
      <c r="A1045" s="74"/>
      <c r="B1045" s="67"/>
      <c r="C1045" s="68"/>
      <c r="D1045" s="72" t="s">
        <v>84</v>
      </c>
      <c r="E1045" s="69"/>
      <c r="F1045" s="70"/>
      <c r="G1045" s="67"/>
      <c r="H1045" s="71"/>
      <c r="I1045" s="71"/>
      <c r="J1045" s="71"/>
    </row>
    <row r="1046" spans="1:11" ht="24" x14ac:dyDescent="0.2">
      <c r="A1046" s="74"/>
      <c r="B1046" s="61"/>
      <c r="C1046" s="62"/>
      <c r="D1046" s="66" t="s">
        <v>85</v>
      </c>
      <c r="E1046" s="63"/>
      <c r="F1046" s="64"/>
      <c r="G1046" s="61"/>
      <c r="H1046" s="65"/>
      <c r="I1046" s="65"/>
      <c r="J1046" s="65"/>
    </row>
    <row r="1047" spans="1:11" ht="8.1" customHeight="1" x14ac:dyDescent="0.2">
      <c r="A1047" s="74"/>
    </row>
    <row r="1048" spans="1:11" ht="48" x14ac:dyDescent="0.2">
      <c r="A1048" s="74"/>
      <c r="B1048" s="51" t="s">
        <v>746</v>
      </c>
      <c r="C1048" s="51" t="s">
        <v>15</v>
      </c>
      <c r="D1048" s="52" t="s">
        <v>276</v>
      </c>
      <c r="E1048" s="52" t="s">
        <v>13</v>
      </c>
      <c r="F1048" s="53">
        <v>1</v>
      </c>
      <c r="G1048" s="51" t="s">
        <v>11</v>
      </c>
      <c r="H1048" s="54"/>
      <c r="I1048" s="55" t="str">
        <f>IF(H1048&lt;&gt;"",$F1048*H1048,"")</f>
        <v/>
      </c>
      <c r="J1048" s="55"/>
    </row>
    <row r="1049" spans="1:11" ht="8.1" customHeight="1" x14ac:dyDescent="0.2">
      <c r="A1049" s="74"/>
    </row>
    <row r="1050" spans="1:11" ht="24" x14ac:dyDescent="0.2">
      <c r="A1050" s="74"/>
      <c r="B1050" s="51" t="s">
        <v>747</v>
      </c>
      <c r="C1050" s="51" t="s">
        <v>12</v>
      </c>
      <c r="D1050" s="52" t="s">
        <v>86</v>
      </c>
      <c r="E1050" s="52" t="s">
        <v>13</v>
      </c>
      <c r="F1050" s="53">
        <v>1</v>
      </c>
      <c r="G1050" s="51" t="s">
        <v>11</v>
      </c>
      <c r="H1050" s="54"/>
      <c r="I1050" s="55" t="str">
        <f>IF(H1050&lt;&gt;"",$F1050*H1050,"")</f>
        <v/>
      </c>
      <c r="J1050" s="55"/>
    </row>
    <row r="1051" spans="1:11" ht="8.1" customHeight="1" x14ac:dyDescent="0.2">
      <c r="A1051" s="74"/>
    </row>
    <row r="1052" spans="1:11" ht="24" x14ac:dyDescent="0.2">
      <c r="A1052" s="74"/>
      <c r="B1052" s="51" t="s">
        <v>748</v>
      </c>
      <c r="C1052" s="51" t="s">
        <v>279</v>
      </c>
      <c r="D1052" s="52" t="s">
        <v>300</v>
      </c>
      <c r="E1052" s="52" t="s">
        <v>13</v>
      </c>
      <c r="F1052" s="53">
        <v>1</v>
      </c>
      <c r="G1052" s="51" t="s">
        <v>11</v>
      </c>
      <c r="H1052" s="54"/>
      <c r="I1052" s="55" t="str">
        <f>IF(H1052&lt;&gt;"",$F1052*H1052,"")</f>
        <v/>
      </c>
      <c r="J1052" s="55"/>
    </row>
    <row r="1053" spans="1:11" ht="8.1" customHeight="1" x14ac:dyDescent="0.2">
      <c r="A1053" s="74"/>
    </row>
    <row r="1054" spans="1:11" ht="24" x14ac:dyDescent="0.2">
      <c r="A1054" s="74"/>
      <c r="B1054" s="51" t="s">
        <v>749</v>
      </c>
      <c r="C1054" s="51" t="s">
        <v>309</v>
      </c>
      <c r="D1054" s="52" t="s">
        <v>37</v>
      </c>
      <c r="E1054" s="52" t="s">
        <v>13</v>
      </c>
      <c r="F1054" s="53">
        <v>3</v>
      </c>
      <c r="G1054" s="51" t="s">
        <v>11</v>
      </c>
      <c r="H1054" s="54"/>
      <c r="I1054" s="55" t="str">
        <f>IF(H1054&lt;&gt;"",$F1054*H1054,"")</f>
        <v/>
      </c>
      <c r="J1054" s="55"/>
    </row>
    <row r="1055" spans="1:11" ht="8.1" customHeight="1" x14ac:dyDescent="0.2">
      <c r="A1055" s="74"/>
    </row>
    <row r="1056" spans="1:11" ht="24" x14ac:dyDescent="0.2">
      <c r="A1056" s="74"/>
      <c r="B1056" s="51" t="s">
        <v>750</v>
      </c>
      <c r="C1056" s="51" t="s">
        <v>310</v>
      </c>
      <c r="D1056" s="52" t="s">
        <v>40</v>
      </c>
      <c r="E1056" s="52" t="s">
        <v>13</v>
      </c>
      <c r="F1056" s="53">
        <v>10</v>
      </c>
      <c r="G1056" s="51" t="s">
        <v>11</v>
      </c>
      <c r="H1056" s="54"/>
      <c r="I1056" s="55" t="str">
        <f>IF(H1056&lt;&gt;"",$F1056*H1056,"")</f>
        <v/>
      </c>
      <c r="J1056" s="55"/>
    </row>
    <row r="1057" spans="1:10" ht="8.1" customHeight="1" x14ac:dyDescent="0.2">
      <c r="A1057" s="74"/>
    </row>
    <row r="1058" spans="1:10" ht="36" x14ac:dyDescent="0.2">
      <c r="A1058" s="74"/>
      <c r="B1058" s="56" t="s">
        <v>751</v>
      </c>
      <c r="C1058" s="56"/>
      <c r="D1058" s="57" t="s">
        <v>806</v>
      </c>
      <c r="E1058" s="57" t="s">
        <v>13</v>
      </c>
      <c r="F1058" s="58">
        <v>2</v>
      </c>
      <c r="G1058" s="56" t="s">
        <v>11</v>
      </c>
      <c r="H1058" s="59"/>
      <c r="I1058" s="60" t="str">
        <f>IF(H1058&lt;&gt;"",$F1058*H1058,"")</f>
        <v/>
      </c>
      <c r="J1058" s="60"/>
    </row>
    <row r="1059" spans="1:10" x14ac:dyDescent="0.2">
      <c r="A1059" s="74"/>
      <c r="B1059" s="61"/>
      <c r="C1059" s="62"/>
      <c r="D1059" s="66" t="s">
        <v>49</v>
      </c>
      <c r="E1059" s="63"/>
      <c r="F1059" s="64"/>
      <c r="G1059" s="61"/>
      <c r="H1059" s="65"/>
      <c r="I1059" s="65"/>
      <c r="J1059" s="65"/>
    </row>
    <row r="1060" spans="1:10" ht="8.1" customHeight="1" x14ac:dyDescent="0.2">
      <c r="A1060" s="74"/>
    </row>
    <row r="1061" spans="1:10" ht="36" x14ac:dyDescent="0.2">
      <c r="A1061" s="74"/>
      <c r="B1061" s="56" t="s">
        <v>752</v>
      </c>
      <c r="C1061" s="56" t="s">
        <v>311</v>
      </c>
      <c r="D1061" s="57" t="s">
        <v>825</v>
      </c>
      <c r="E1061" s="57" t="s">
        <v>13</v>
      </c>
      <c r="F1061" s="58">
        <v>7</v>
      </c>
      <c r="G1061" s="56" t="s">
        <v>9</v>
      </c>
      <c r="H1061" s="59"/>
      <c r="I1061" s="60" t="str">
        <f>IF(H1061&lt;&gt;"",$F1061*H1061,"")</f>
        <v/>
      </c>
      <c r="J1061" s="60"/>
    </row>
    <row r="1062" spans="1:10" x14ac:dyDescent="0.2">
      <c r="A1062" s="74"/>
      <c r="B1062" s="67"/>
      <c r="C1062" s="68"/>
      <c r="D1062" s="72" t="s">
        <v>20</v>
      </c>
      <c r="E1062" s="69"/>
      <c r="F1062" s="70"/>
      <c r="G1062" s="67"/>
      <c r="H1062" s="71"/>
      <c r="I1062" s="71"/>
      <c r="J1062" s="71"/>
    </row>
    <row r="1063" spans="1:10" x14ac:dyDescent="0.2">
      <c r="A1063" s="74"/>
      <c r="B1063" s="67"/>
      <c r="C1063" s="68"/>
      <c r="D1063" s="72" t="s">
        <v>252</v>
      </c>
      <c r="E1063" s="69"/>
      <c r="F1063" s="70"/>
      <c r="G1063" s="67"/>
      <c r="H1063" s="71"/>
      <c r="I1063" s="71"/>
      <c r="J1063" s="71"/>
    </row>
    <row r="1064" spans="1:10" x14ac:dyDescent="0.2">
      <c r="A1064" s="74"/>
      <c r="B1064" s="67"/>
      <c r="C1064" s="68"/>
      <c r="D1064" s="72" t="s">
        <v>22</v>
      </c>
      <c r="E1064" s="69"/>
      <c r="F1064" s="70"/>
      <c r="G1064" s="67"/>
      <c r="H1064" s="71"/>
      <c r="I1064" s="71"/>
      <c r="J1064" s="71"/>
    </row>
    <row r="1065" spans="1:10" x14ac:dyDescent="0.2">
      <c r="A1065" s="74"/>
      <c r="B1065" s="61"/>
      <c r="C1065" s="62"/>
      <c r="D1065" s="66" t="s">
        <v>253</v>
      </c>
      <c r="E1065" s="63"/>
      <c r="F1065" s="64"/>
      <c r="G1065" s="61"/>
      <c r="H1065" s="65"/>
      <c r="I1065" s="65"/>
      <c r="J1065" s="65"/>
    </row>
    <row r="1066" spans="1:10" ht="8.1" customHeight="1" x14ac:dyDescent="0.2">
      <c r="A1066" s="74"/>
    </row>
    <row r="1067" spans="1:10" ht="24" x14ac:dyDescent="0.2">
      <c r="A1067" s="74"/>
      <c r="B1067" s="51" t="s">
        <v>753</v>
      </c>
      <c r="C1067" s="51" t="s">
        <v>312</v>
      </c>
      <c r="D1067" s="52" t="s">
        <v>255</v>
      </c>
      <c r="E1067" s="52" t="s">
        <v>13</v>
      </c>
      <c r="F1067" s="53">
        <v>7</v>
      </c>
      <c r="G1067" s="51" t="s">
        <v>11</v>
      </c>
      <c r="H1067" s="54"/>
      <c r="I1067" s="55" t="str">
        <f>IF(H1067&lt;&gt;"",$F1067*H1067,"")</f>
        <v/>
      </c>
      <c r="J1067" s="55"/>
    </row>
    <row r="1068" spans="1:10" ht="8.1" customHeight="1" x14ac:dyDescent="0.2">
      <c r="A1068" s="74"/>
    </row>
    <row r="1069" spans="1:10" x14ac:dyDescent="0.2">
      <c r="A1069" s="74"/>
      <c r="B1069" s="51" t="s">
        <v>754</v>
      </c>
      <c r="C1069" s="51" t="s">
        <v>313</v>
      </c>
      <c r="D1069" s="52" t="s">
        <v>314</v>
      </c>
      <c r="E1069" s="52" t="s">
        <v>315</v>
      </c>
      <c r="F1069" s="53">
        <v>1</v>
      </c>
      <c r="G1069" s="51" t="s">
        <v>11</v>
      </c>
      <c r="H1069" s="54"/>
      <c r="I1069" s="55" t="str">
        <f>IF(H1069&lt;&gt;"",$F1069*H1069,"")</f>
        <v/>
      </c>
      <c r="J1069" s="55"/>
    </row>
    <row r="1070" spans="1:10" ht="8.1" customHeight="1" x14ac:dyDescent="0.2">
      <c r="A1070" s="74"/>
    </row>
    <row r="1071" spans="1:10" x14ac:dyDescent="0.2">
      <c r="A1071" s="74"/>
      <c r="B1071" s="51" t="s">
        <v>755</v>
      </c>
      <c r="C1071" s="51"/>
      <c r="D1071" s="52" t="s">
        <v>61</v>
      </c>
      <c r="E1071" s="52"/>
      <c r="F1071" s="53">
        <v>3</v>
      </c>
      <c r="G1071" s="51" t="s">
        <v>59</v>
      </c>
      <c r="H1071" s="54"/>
      <c r="I1071" s="55" t="str">
        <f>IF(H1071&lt;&gt;"",$F1071*H1071,"")</f>
        <v/>
      </c>
      <c r="J1071" s="55"/>
    </row>
    <row r="1072" spans="1:10" ht="8.1" customHeight="1" x14ac:dyDescent="0.2">
      <c r="A1072" s="74"/>
    </row>
    <row r="1073" spans="1:10" ht="24" x14ac:dyDescent="0.2">
      <c r="A1073" s="74"/>
      <c r="B1073" s="51" t="s">
        <v>756</v>
      </c>
      <c r="C1073" s="51"/>
      <c r="D1073" s="52" t="s">
        <v>57</v>
      </c>
      <c r="E1073" s="52"/>
      <c r="F1073" s="53">
        <v>4</v>
      </c>
      <c r="G1073" s="51" t="s">
        <v>59</v>
      </c>
      <c r="H1073" s="54"/>
      <c r="I1073" s="55" t="str">
        <f>IF(H1073&lt;&gt;"",$F1073*H1073,"")</f>
        <v/>
      </c>
      <c r="J1073" s="55"/>
    </row>
    <row r="1074" spans="1:10" ht="8.1" customHeight="1" x14ac:dyDescent="0.2">
      <c r="A1074" s="74"/>
    </row>
    <row r="1075" spans="1:10" ht="24" x14ac:dyDescent="0.2">
      <c r="A1075" s="74"/>
      <c r="B1075" s="51" t="s">
        <v>757</v>
      </c>
      <c r="C1075" s="51" t="s">
        <v>95</v>
      </c>
      <c r="D1075" s="52" t="s">
        <v>51</v>
      </c>
      <c r="E1075" s="52" t="s">
        <v>52</v>
      </c>
      <c r="F1075" s="53">
        <v>4</v>
      </c>
      <c r="G1075" s="51" t="s">
        <v>11</v>
      </c>
      <c r="H1075" s="54"/>
      <c r="I1075" s="55" t="str">
        <f>IF(H1075&lt;&gt;"",$F1075*H1075,"")</f>
        <v/>
      </c>
      <c r="J1075" s="55"/>
    </row>
    <row r="1076" spans="1:10" ht="8.1" customHeight="1" x14ac:dyDescent="0.2">
      <c r="A1076" s="74"/>
    </row>
    <row r="1077" spans="1:10" ht="36" x14ac:dyDescent="0.2">
      <c r="A1077" s="74"/>
      <c r="B1077" s="51" t="s">
        <v>758</v>
      </c>
      <c r="C1077" s="51" t="s">
        <v>53</v>
      </c>
      <c r="D1077" s="52" t="s">
        <v>98</v>
      </c>
      <c r="E1077" s="52" t="s">
        <v>52</v>
      </c>
      <c r="F1077" s="53">
        <v>12</v>
      </c>
      <c r="G1077" s="51" t="s">
        <v>11</v>
      </c>
      <c r="H1077" s="54"/>
      <c r="I1077" s="55" t="str">
        <f>IF(H1077&lt;&gt;"",$F1077*H1077,"")</f>
        <v/>
      </c>
      <c r="J1077" s="55"/>
    </row>
    <row r="1078" spans="1:10" ht="8.1" customHeight="1" x14ac:dyDescent="0.2">
      <c r="A1078" s="74"/>
    </row>
    <row r="1079" spans="1:10" ht="36" x14ac:dyDescent="0.2">
      <c r="A1079" s="74"/>
      <c r="B1079" s="51" t="s">
        <v>759</v>
      </c>
      <c r="C1079" s="51" t="s">
        <v>99</v>
      </c>
      <c r="D1079" s="52" t="s">
        <v>100</v>
      </c>
      <c r="E1079" s="52" t="s">
        <v>52</v>
      </c>
      <c r="F1079" s="53">
        <v>15</v>
      </c>
      <c r="G1079" s="51" t="s">
        <v>11</v>
      </c>
      <c r="H1079" s="54"/>
      <c r="I1079" s="55" t="str">
        <f>IF(H1079&lt;&gt;"",$F1079*H1079,"")</f>
        <v/>
      </c>
      <c r="J1079" s="55"/>
    </row>
    <row r="1080" spans="1:10" ht="8.1" customHeight="1" x14ac:dyDescent="0.2">
      <c r="A1080" s="74"/>
    </row>
    <row r="1081" spans="1:10" ht="24" x14ac:dyDescent="0.2">
      <c r="A1081" s="74"/>
      <c r="B1081" s="51" t="s">
        <v>760</v>
      </c>
      <c r="C1081" s="51" t="s">
        <v>259</v>
      </c>
      <c r="D1081" s="52" t="s">
        <v>316</v>
      </c>
      <c r="E1081" s="52"/>
      <c r="F1081" s="53">
        <v>1</v>
      </c>
      <c r="G1081" s="51" t="s">
        <v>11</v>
      </c>
      <c r="H1081" s="54"/>
      <c r="I1081" s="55" t="str">
        <f>IF(H1081&lt;&gt;"",$F1081*H1081,"")</f>
        <v/>
      </c>
      <c r="J1081" s="55"/>
    </row>
    <row r="1082" spans="1:10" ht="8.1" customHeight="1" x14ac:dyDescent="0.2">
      <c r="A1082" s="74"/>
    </row>
    <row r="1083" spans="1:10" ht="48" x14ac:dyDescent="0.2">
      <c r="A1083" s="74"/>
      <c r="B1083" s="51" t="s">
        <v>761</v>
      </c>
      <c r="C1083" s="51"/>
      <c r="D1083" s="52" t="s">
        <v>849</v>
      </c>
      <c r="E1083" s="52"/>
      <c r="F1083" s="53">
        <v>10</v>
      </c>
      <c r="G1083" s="51" t="s">
        <v>11</v>
      </c>
      <c r="H1083" s="54"/>
      <c r="I1083" s="55" t="str">
        <f>IF(H1083&lt;&gt;"",$F1083*H1083,"")</f>
        <v/>
      </c>
      <c r="J1083" s="55"/>
    </row>
    <row r="1084" spans="1:10" ht="8.1" customHeight="1" x14ac:dyDescent="0.2">
      <c r="A1084" s="74"/>
    </row>
    <row r="1085" spans="1:10" ht="48" x14ac:dyDescent="0.2">
      <c r="A1085" s="74"/>
      <c r="B1085" s="51" t="s">
        <v>762</v>
      </c>
      <c r="C1085" s="51"/>
      <c r="D1085" s="52" t="s">
        <v>863</v>
      </c>
      <c r="E1085" s="52"/>
      <c r="F1085" s="53">
        <v>1</v>
      </c>
      <c r="G1085" s="51" t="s">
        <v>11</v>
      </c>
      <c r="H1085" s="54"/>
      <c r="I1085" s="55" t="str">
        <f>IF(H1085&lt;&gt;"",$F1085*H1085,"")</f>
        <v/>
      </c>
      <c r="J1085" s="55"/>
    </row>
    <row r="1086" spans="1:10" ht="8.1" customHeight="1" x14ac:dyDescent="0.2">
      <c r="A1086" s="74"/>
    </row>
    <row r="1087" spans="1:10" ht="48" x14ac:dyDescent="0.2">
      <c r="A1087" s="74"/>
      <c r="B1087" s="51" t="s">
        <v>763</v>
      </c>
      <c r="C1087" s="51"/>
      <c r="D1087" s="52" t="s">
        <v>864</v>
      </c>
      <c r="E1087" s="52"/>
      <c r="F1087" s="53">
        <v>1</v>
      </c>
      <c r="G1087" s="51" t="s">
        <v>11</v>
      </c>
      <c r="H1087" s="54"/>
      <c r="I1087" s="55" t="str">
        <f>IF(H1087&lt;&gt;"",$F1087*H1087,"")</f>
        <v/>
      </c>
      <c r="J1087" s="55"/>
    </row>
    <row r="1088" spans="1:10" ht="8.1" customHeight="1" x14ac:dyDescent="0.2">
      <c r="A1088" s="74"/>
    </row>
    <row r="1089" spans="1:11" x14ac:dyDescent="0.2">
      <c r="A1089" s="74"/>
      <c r="B1089" s="51" t="s">
        <v>764</v>
      </c>
      <c r="C1089" s="51"/>
      <c r="D1089" s="52" t="s">
        <v>62</v>
      </c>
      <c r="E1089" s="52"/>
      <c r="F1089" s="53">
        <v>1</v>
      </c>
      <c r="G1089" s="51" t="s">
        <v>9</v>
      </c>
      <c r="H1089" s="54"/>
      <c r="I1089" s="55" t="str">
        <f>IF(H1089&lt;&gt;"",$F1089*H1089,"")</f>
        <v/>
      </c>
      <c r="J1089" s="55"/>
    </row>
    <row r="1090" spans="1:11" ht="8.1" customHeight="1" x14ac:dyDescent="0.2">
      <c r="A1090" s="74"/>
    </row>
    <row r="1091" spans="1:11" x14ac:dyDescent="0.2">
      <c r="A1091" s="74"/>
      <c r="B1091" s="51" t="s">
        <v>765</v>
      </c>
      <c r="C1091" s="51"/>
      <c r="D1091" s="52" t="s">
        <v>63</v>
      </c>
      <c r="E1091" s="52"/>
      <c r="F1091" s="53">
        <v>1</v>
      </c>
      <c r="G1091" s="51" t="s">
        <v>11</v>
      </c>
      <c r="H1091" s="54"/>
      <c r="I1091" s="55" t="str">
        <f>IF(H1091&lt;&gt;"",$F1091*H1091,"")</f>
        <v/>
      </c>
      <c r="J1091" s="55"/>
    </row>
    <row r="1092" spans="1:11" ht="8.1" customHeight="1" x14ac:dyDescent="0.2">
      <c r="A1092" s="74"/>
    </row>
    <row r="1093" spans="1:11" x14ac:dyDescent="0.2">
      <c r="A1093" s="74"/>
      <c r="B1093" s="51" t="s">
        <v>766</v>
      </c>
      <c r="C1093" s="51"/>
      <c r="D1093" s="52" t="s">
        <v>64</v>
      </c>
      <c r="E1093" s="52"/>
      <c r="F1093" s="53">
        <v>1</v>
      </c>
      <c r="G1093" s="51" t="s">
        <v>9</v>
      </c>
      <c r="H1093" s="54"/>
      <c r="I1093" s="55" t="str">
        <f>IF(H1093&lt;&gt;"",$F1093*H1093,"")</f>
        <v/>
      </c>
      <c r="J1093" s="55"/>
    </row>
    <row r="1094" spans="1:11" ht="8.1" customHeight="1" x14ac:dyDescent="0.2">
      <c r="A1094" s="74"/>
    </row>
    <row r="1095" spans="1:11" ht="12.75" customHeight="1" thickBot="1" x14ac:dyDescent="0.25">
      <c r="A1095" s="74"/>
      <c r="B1095" s="46" t="s">
        <v>767</v>
      </c>
      <c r="C1095" s="121" t="s">
        <v>317</v>
      </c>
      <c r="D1095" s="121"/>
      <c r="E1095" s="47"/>
      <c r="F1095" s="48">
        <v>1</v>
      </c>
      <c r="G1095" s="49" t="s">
        <v>9</v>
      </c>
      <c r="H1095" s="50" t="str">
        <f>IF((SUM(I1098:I1127)&gt;0),SUM(I1098:I1127),"")</f>
        <v/>
      </c>
      <c r="I1095" s="50" t="str">
        <f>IF(H1095&lt;&gt;"",$F1095*H1095,"")</f>
        <v/>
      </c>
      <c r="J1095" s="50"/>
      <c r="K1095" s="73" t="s">
        <v>861</v>
      </c>
    </row>
    <row r="1096" spans="1:11" ht="48" customHeight="1" thickTop="1" x14ac:dyDescent="0.2">
      <c r="A1096" s="74"/>
      <c r="C1096" s="123" t="s">
        <v>855</v>
      </c>
      <c r="D1096" s="123"/>
    </row>
    <row r="1097" spans="1:11" ht="8.1" customHeight="1" x14ac:dyDescent="0.2">
      <c r="A1097" s="74"/>
    </row>
    <row r="1098" spans="1:11" ht="84" x14ac:dyDescent="0.2">
      <c r="A1098" s="74"/>
      <c r="B1098" s="56" t="s">
        <v>768</v>
      </c>
      <c r="C1098" s="56" t="s">
        <v>318</v>
      </c>
      <c r="D1098" s="57" t="s">
        <v>859</v>
      </c>
      <c r="E1098" s="57" t="s">
        <v>83</v>
      </c>
      <c r="F1098" s="58">
        <v>1</v>
      </c>
      <c r="G1098" s="56" t="s">
        <v>9</v>
      </c>
      <c r="H1098" s="59"/>
      <c r="I1098" s="60" t="str">
        <f>IF(H1098&lt;&gt;"",$F1098*H1098,"")</f>
        <v/>
      </c>
      <c r="J1098" s="60"/>
    </row>
    <row r="1099" spans="1:11" x14ac:dyDescent="0.2">
      <c r="A1099" s="74"/>
      <c r="B1099" s="61"/>
      <c r="C1099" s="62"/>
      <c r="D1099" s="66" t="s">
        <v>84</v>
      </c>
      <c r="E1099" s="63"/>
      <c r="F1099" s="64"/>
      <c r="G1099" s="61"/>
      <c r="H1099" s="65"/>
      <c r="I1099" s="65"/>
      <c r="J1099" s="65"/>
    </row>
    <row r="1100" spans="1:11" ht="8.1" customHeight="1" x14ac:dyDescent="0.2">
      <c r="A1100" s="74"/>
    </row>
    <row r="1101" spans="1:11" x14ac:dyDescent="0.2">
      <c r="A1101" s="74"/>
      <c r="B1101" s="51" t="s">
        <v>769</v>
      </c>
      <c r="C1101" s="51"/>
      <c r="D1101" s="52" t="s">
        <v>61</v>
      </c>
      <c r="E1101" s="52"/>
      <c r="F1101" s="53">
        <v>1</v>
      </c>
      <c r="G1101" s="51" t="s">
        <v>59</v>
      </c>
      <c r="H1101" s="54"/>
      <c r="I1101" s="55" t="str">
        <f>IF(H1101&lt;&gt;"",$F1101*H1101,"")</f>
        <v/>
      </c>
      <c r="J1101" s="55"/>
    </row>
    <row r="1102" spans="1:11" ht="8.1" customHeight="1" x14ac:dyDescent="0.2">
      <c r="A1102" s="74"/>
    </row>
    <row r="1103" spans="1:11" ht="36" x14ac:dyDescent="0.2">
      <c r="A1103" s="74"/>
      <c r="B1103" s="51" t="s">
        <v>770</v>
      </c>
      <c r="C1103" s="51" t="s">
        <v>319</v>
      </c>
      <c r="D1103" s="52" t="s">
        <v>98</v>
      </c>
      <c r="E1103" s="52" t="s">
        <v>52</v>
      </c>
      <c r="F1103" s="53">
        <v>1</v>
      </c>
      <c r="G1103" s="51" t="s">
        <v>11</v>
      </c>
      <c r="H1103" s="54"/>
      <c r="I1103" s="55" t="str">
        <f>IF(H1103&lt;&gt;"",$F1103*H1103,"")</f>
        <v/>
      </c>
      <c r="J1103" s="55"/>
    </row>
    <row r="1104" spans="1:11" ht="8.1" customHeight="1" x14ac:dyDescent="0.2">
      <c r="A1104" s="74"/>
    </row>
    <row r="1105" spans="1:10" ht="24" x14ac:dyDescent="0.2">
      <c r="A1105" s="74"/>
      <c r="B1105" s="51" t="s">
        <v>771</v>
      </c>
      <c r="C1105" s="51" t="s">
        <v>320</v>
      </c>
      <c r="D1105" s="52" t="s">
        <v>96</v>
      </c>
      <c r="E1105" s="52" t="s">
        <v>52</v>
      </c>
      <c r="F1105" s="53">
        <v>1</v>
      </c>
      <c r="G1105" s="51" t="s">
        <v>11</v>
      </c>
      <c r="H1105" s="54"/>
      <c r="I1105" s="55" t="str">
        <f>IF(H1105&lt;&gt;"",$F1105*H1105,"")</f>
        <v/>
      </c>
      <c r="J1105" s="55"/>
    </row>
    <row r="1106" spans="1:10" ht="8.1" customHeight="1" x14ac:dyDescent="0.2">
      <c r="A1106" s="74"/>
    </row>
    <row r="1107" spans="1:10" x14ac:dyDescent="0.2">
      <c r="A1107" s="74"/>
      <c r="B1107" s="51" t="s">
        <v>772</v>
      </c>
      <c r="C1107" s="51"/>
      <c r="D1107" s="52" t="s">
        <v>62</v>
      </c>
      <c r="E1107" s="52"/>
      <c r="F1107" s="53">
        <v>1</v>
      </c>
      <c r="G1107" s="51" t="s">
        <v>11</v>
      </c>
      <c r="H1107" s="54"/>
      <c r="I1107" s="55" t="str">
        <f>IF(H1107&lt;&gt;"",$F1107*H1107,"")</f>
        <v/>
      </c>
      <c r="J1107" s="55"/>
    </row>
    <row r="1108" spans="1:10" ht="8.1" customHeight="1" x14ac:dyDescent="0.2">
      <c r="A1108" s="74"/>
    </row>
    <row r="1109" spans="1:10" x14ac:dyDescent="0.2">
      <c r="A1109" s="74"/>
      <c r="B1109" s="51" t="s">
        <v>773</v>
      </c>
      <c r="C1109" s="51"/>
      <c r="D1109" s="52" t="s">
        <v>321</v>
      </c>
      <c r="E1109" s="52"/>
      <c r="F1109" s="53">
        <v>1</v>
      </c>
      <c r="G1109" s="51" t="s">
        <v>11</v>
      </c>
      <c r="H1109" s="54"/>
      <c r="I1109" s="55" t="str">
        <f>IF(H1109&lt;&gt;"",$F1109*H1109,"")</f>
        <v/>
      </c>
      <c r="J1109" s="55"/>
    </row>
    <row r="1110" spans="1:10" ht="8.1" customHeight="1" x14ac:dyDescent="0.2">
      <c r="A1110" s="74"/>
    </row>
    <row r="1111" spans="1:10" x14ac:dyDescent="0.2">
      <c r="A1111" s="74"/>
      <c r="B1111" s="51" t="s">
        <v>774</v>
      </c>
      <c r="C1111" s="51"/>
      <c r="D1111" s="52" t="s">
        <v>64</v>
      </c>
      <c r="E1111" s="52"/>
      <c r="F1111" s="53">
        <v>1</v>
      </c>
      <c r="G1111" s="51" t="s">
        <v>9</v>
      </c>
      <c r="H1111" s="54"/>
      <c r="I1111" s="55" t="str">
        <f>IF(H1111&lt;&gt;"",$F1111*H1111,"")</f>
        <v/>
      </c>
      <c r="J1111" s="55"/>
    </row>
    <row r="1112" spans="1:10" ht="8.1" customHeight="1" x14ac:dyDescent="0.2">
      <c r="A1112" s="74"/>
    </row>
    <row r="1113" spans="1:10" ht="84" x14ac:dyDescent="0.2">
      <c r="A1113" s="74"/>
      <c r="B1113" s="56" t="s">
        <v>775</v>
      </c>
      <c r="C1113" s="56" t="s">
        <v>322</v>
      </c>
      <c r="D1113" s="57" t="s">
        <v>859</v>
      </c>
      <c r="E1113" s="57" t="s">
        <v>83</v>
      </c>
      <c r="F1113" s="58">
        <v>1</v>
      </c>
      <c r="G1113" s="56" t="s">
        <v>9</v>
      </c>
      <c r="H1113" s="59"/>
      <c r="I1113" s="60" t="str">
        <f>IF(H1113&lt;&gt;"",$F1113*H1113,"")</f>
        <v/>
      </c>
      <c r="J1113" s="60"/>
    </row>
    <row r="1114" spans="1:10" x14ac:dyDescent="0.2">
      <c r="A1114" s="74"/>
      <c r="B1114" s="61"/>
      <c r="C1114" s="62"/>
      <c r="D1114" s="66" t="s">
        <v>84</v>
      </c>
      <c r="E1114" s="63"/>
      <c r="F1114" s="64"/>
      <c r="G1114" s="61"/>
      <c r="H1114" s="65"/>
      <c r="I1114" s="65"/>
      <c r="J1114" s="65"/>
    </row>
    <row r="1115" spans="1:10" ht="8.1" customHeight="1" x14ac:dyDescent="0.2">
      <c r="A1115" s="74"/>
    </row>
    <row r="1116" spans="1:10" x14ac:dyDescent="0.2">
      <c r="A1116" s="74"/>
      <c r="B1116" s="51" t="s">
        <v>776</v>
      </c>
      <c r="C1116" s="51"/>
      <c r="D1116" s="52" t="s">
        <v>61</v>
      </c>
      <c r="E1116" s="52"/>
      <c r="F1116" s="53">
        <v>1</v>
      </c>
      <c r="G1116" s="51" t="s">
        <v>59</v>
      </c>
      <c r="H1116" s="54"/>
      <c r="I1116" s="55" t="str">
        <f>IF(H1116&lt;&gt;"",$F1116*H1116,"")</f>
        <v/>
      </c>
      <c r="J1116" s="55"/>
    </row>
    <row r="1117" spans="1:10" ht="8.1" customHeight="1" x14ac:dyDescent="0.2">
      <c r="A1117" s="74"/>
    </row>
    <row r="1118" spans="1:10" ht="36" x14ac:dyDescent="0.2">
      <c r="A1118" s="74"/>
      <c r="B1118" s="51" t="s">
        <v>777</v>
      </c>
      <c r="C1118" s="51" t="s">
        <v>319</v>
      </c>
      <c r="D1118" s="52" t="s">
        <v>98</v>
      </c>
      <c r="E1118" s="52" t="s">
        <v>52</v>
      </c>
      <c r="F1118" s="53">
        <v>1</v>
      </c>
      <c r="G1118" s="51" t="s">
        <v>11</v>
      </c>
      <c r="H1118" s="54"/>
      <c r="I1118" s="55" t="str">
        <f>IF(H1118&lt;&gt;"",$F1118*H1118,"")</f>
        <v/>
      </c>
      <c r="J1118" s="55"/>
    </row>
    <row r="1119" spans="1:10" ht="8.1" customHeight="1" x14ac:dyDescent="0.2">
      <c r="A1119" s="74"/>
    </row>
    <row r="1120" spans="1:10" ht="24" x14ac:dyDescent="0.2">
      <c r="A1120" s="74"/>
      <c r="B1120" s="51" t="s">
        <v>778</v>
      </c>
      <c r="C1120" s="51" t="s">
        <v>320</v>
      </c>
      <c r="D1120" s="52" t="s">
        <v>96</v>
      </c>
      <c r="E1120" s="52" t="s">
        <v>52</v>
      </c>
      <c r="F1120" s="53">
        <v>1</v>
      </c>
      <c r="G1120" s="51" t="s">
        <v>11</v>
      </c>
      <c r="H1120" s="54"/>
      <c r="I1120" s="55" t="str">
        <f>IF(H1120&lt;&gt;"",$F1120*H1120,"")</f>
        <v/>
      </c>
      <c r="J1120" s="55"/>
    </row>
    <row r="1121" spans="1:11" ht="8.1" customHeight="1" x14ac:dyDescent="0.2">
      <c r="A1121" s="74"/>
    </row>
    <row r="1122" spans="1:11" x14ac:dyDescent="0.2">
      <c r="A1122" s="74"/>
      <c r="B1122" s="51" t="s">
        <v>779</v>
      </c>
      <c r="C1122" s="51"/>
      <c r="D1122" s="52" t="s">
        <v>62</v>
      </c>
      <c r="E1122" s="52"/>
      <c r="F1122" s="53">
        <v>1</v>
      </c>
      <c r="G1122" s="51" t="s">
        <v>11</v>
      </c>
      <c r="H1122" s="54"/>
      <c r="I1122" s="55" t="str">
        <f>IF(H1122&lt;&gt;"",$F1122*H1122,"")</f>
        <v/>
      </c>
      <c r="J1122" s="55"/>
    </row>
    <row r="1123" spans="1:11" ht="8.1" customHeight="1" x14ac:dyDescent="0.2">
      <c r="A1123" s="74"/>
    </row>
    <row r="1124" spans="1:11" x14ac:dyDescent="0.2">
      <c r="A1124" s="74"/>
      <c r="B1124" s="51" t="s">
        <v>780</v>
      </c>
      <c r="C1124" s="51"/>
      <c r="D1124" s="52" t="s">
        <v>321</v>
      </c>
      <c r="E1124" s="52"/>
      <c r="F1124" s="53">
        <v>1</v>
      </c>
      <c r="G1124" s="51" t="s">
        <v>11</v>
      </c>
      <c r="H1124" s="54"/>
      <c r="I1124" s="55" t="str">
        <f>IF(H1124&lt;&gt;"",$F1124*H1124,"")</f>
        <v/>
      </c>
      <c r="J1124" s="55"/>
    </row>
    <row r="1125" spans="1:11" ht="8.1" customHeight="1" x14ac:dyDescent="0.2">
      <c r="A1125" s="74"/>
    </row>
    <row r="1126" spans="1:11" x14ac:dyDescent="0.2">
      <c r="A1126" s="74"/>
      <c r="B1126" s="51" t="s">
        <v>781</v>
      </c>
      <c r="C1126" s="51"/>
      <c r="D1126" s="52" t="s">
        <v>64</v>
      </c>
      <c r="E1126" s="52"/>
      <c r="F1126" s="53">
        <v>1</v>
      </c>
      <c r="G1126" s="51" t="s">
        <v>9</v>
      </c>
      <c r="H1126" s="54"/>
      <c r="I1126" s="55" t="str">
        <f>IF(H1126&lt;&gt;"",$F1126*H1126,"")</f>
        <v/>
      </c>
      <c r="J1126" s="55"/>
    </row>
    <row r="1127" spans="1:11" ht="8.1" customHeight="1" x14ac:dyDescent="0.2">
      <c r="A1127" s="74"/>
    </row>
    <row r="1128" spans="1:11" ht="12.75" customHeight="1" thickBot="1" x14ac:dyDescent="0.25">
      <c r="A1128" s="74"/>
      <c r="B1128" s="46" t="s">
        <v>782</v>
      </c>
      <c r="C1128" s="121" t="s">
        <v>102</v>
      </c>
      <c r="D1128" s="121"/>
      <c r="E1128" s="47"/>
      <c r="F1128" s="48">
        <v>1</v>
      </c>
      <c r="G1128" s="49" t="s">
        <v>9</v>
      </c>
      <c r="H1128" s="50" t="str">
        <f>IF((SUM(I1131:I1136)&gt;0),SUM(I1131:I1136),"")</f>
        <v/>
      </c>
      <c r="I1128" s="50" t="str">
        <f>IF(H1128&lt;&gt;"",$F1128*H1128,"")</f>
        <v/>
      </c>
      <c r="J1128" s="50"/>
      <c r="K1128" s="73" t="s">
        <v>861</v>
      </c>
    </row>
    <row r="1129" spans="1:11" ht="12" customHeight="1" thickTop="1" x14ac:dyDescent="0.2">
      <c r="A1129" s="74"/>
      <c r="C1129" s="123" t="s">
        <v>103</v>
      </c>
      <c r="D1129" s="123"/>
    </row>
    <row r="1130" spans="1:11" ht="8.1" customHeight="1" x14ac:dyDescent="0.2">
      <c r="A1130" s="74"/>
    </row>
    <row r="1131" spans="1:11" ht="24" x14ac:dyDescent="0.2">
      <c r="A1131" s="74"/>
      <c r="B1131" s="51" t="s">
        <v>783</v>
      </c>
      <c r="C1131" s="51"/>
      <c r="D1131" s="52" t="s">
        <v>104</v>
      </c>
      <c r="E1131" s="52"/>
      <c r="F1131" s="53">
        <v>5</v>
      </c>
      <c r="G1131" s="51" t="s">
        <v>59</v>
      </c>
      <c r="H1131" s="54"/>
      <c r="I1131" s="55" t="str">
        <f>IF(H1131&lt;&gt;"",$F1131*H1131,"")</f>
        <v/>
      </c>
      <c r="J1131" s="55"/>
    </row>
    <row r="1132" spans="1:11" ht="8.1" customHeight="1" x14ac:dyDescent="0.2">
      <c r="A1132" s="74"/>
    </row>
    <row r="1133" spans="1:11" ht="24" x14ac:dyDescent="0.2">
      <c r="A1133" s="74"/>
      <c r="B1133" s="51" t="s">
        <v>784</v>
      </c>
      <c r="C1133" s="51"/>
      <c r="D1133" s="52" t="s">
        <v>105</v>
      </c>
      <c r="E1133" s="52"/>
      <c r="F1133" s="53">
        <v>20</v>
      </c>
      <c r="G1133" s="51" t="s">
        <v>59</v>
      </c>
      <c r="H1133" s="54"/>
      <c r="I1133" s="55" t="str">
        <f>IF(H1133&lt;&gt;"",$F1133*H1133,"")</f>
        <v/>
      </c>
      <c r="J1133" s="55"/>
    </row>
    <row r="1134" spans="1:11" ht="8.1" customHeight="1" x14ac:dyDescent="0.2">
      <c r="A1134" s="74"/>
    </row>
    <row r="1135" spans="1:11" ht="24" x14ac:dyDescent="0.2">
      <c r="A1135" s="74"/>
      <c r="B1135" s="51" t="s">
        <v>785</v>
      </c>
      <c r="C1135" s="51"/>
      <c r="D1135" s="52" t="s">
        <v>106</v>
      </c>
      <c r="E1135" s="52"/>
      <c r="F1135" s="53">
        <v>20</v>
      </c>
      <c r="G1135" s="51" t="s">
        <v>59</v>
      </c>
      <c r="H1135" s="54"/>
      <c r="I1135" s="55" t="str">
        <f>IF(H1135&lt;&gt;"",$F1135*H1135,"")</f>
        <v/>
      </c>
      <c r="J1135" s="55"/>
    </row>
    <row r="1136" spans="1:11" ht="8.1" customHeight="1" x14ac:dyDescent="0.2">
      <c r="A1136" s="74"/>
    </row>
    <row r="1137" spans="1:11" ht="12.75" customHeight="1" thickBot="1" x14ac:dyDescent="0.25">
      <c r="A1137" s="74"/>
      <c r="B1137" s="46" t="s">
        <v>786</v>
      </c>
      <c r="C1137" s="121" t="s">
        <v>323</v>
      </c>
      <c r="D1137" s="121"/>
      <c r="E1137" s="47"/>
      <c r="F1137" s="48">
        <v>1</v>
      </c>
      <c r="G1137" s="49" t="s">
        <v>9</v>
      </c>
      <c r="H1137" s="50" t="str">
        <f>IF((SUM(I1139:I1162)&gt;0),SUM(I1139:I1162),"")</f>
        <v/>
      </c>
      <c r="I1137" s="50" t="str">
        <f>IF(H1137&lt;&gt;"",$F1137*H1137,"")</f>
        <v/>
      </c>
      <c r="J1137" s="50"/>
      <c r="K1137" s="73" t="s">
        <v>861</v>
      </c>
    </row>
    <row r="1138" spans="1:11" ht="8.1" customHeight="1" thickTop="1" x14ac:dyDescent="0.2">
      <c r="A1138" s="74"/>
    </row>
    <row r="1139" spans="1:11" ht="24" x14ac:dyDescent="0.2">
      <c r="A1139" s="74"/>
      <c r="B1139" s="51" t="s">
        <v>787</v>
      </c>
      <c r="C1139" s="51" t="s">
        <v>324</v>
      </c>
      <c r="D1139" s="52" t="s">
        <v>325</v>
      </c>
      <c r="E1139" s="52"/>
      <c r="F1139" s="53">
        <v>20</v>
      </c>
      <c r="G1139" s="51" t="s">
        <v>110</v>
      </c>
      <c r="H1139" s="54"/>
      <c r="I1139" s="55" t="str">
        <f>IF(H1139&lt;&gt;"",$F1139*H1139,"")</f>
        <v/>
      </c>
      <c r="J1139" s="55"/>
    </row>
    <row r="1140" spans="1:11" ht="8.1" customHeight="1" x14ac:dyDescent="0.2">
      <c r="A1140" s="74"/>
    </row>
    <row r="1141" spans="1:11" ht="24" x14ac:dyDescent="0.2">
      <c r="A1141" s="74"/>
      <c r="B1141" s="51" t="s">
        <v>788</v>
      </c>
      <c r="C1141" s="51" t="s">
        <v>326</v>
      </c>
      <c r="D1141" s="52" t="s">
        <v>327</v>
      </c>
      <c r="E1141" s="52"/>
      <c r="F1141" s="53">
        <v>15</v>
      </c>
      <c r="G1141" s="51" t="s">
        <v>110</v>
      </c>
      <c r="H1141" s="54"/>
      <c r="I1141" s="55" t="str">
        <f>IF(H1141&lt;&gt;"",$F1141*H1141,"")</f>
        <v/>
      </c>
      <c r="J1141" s="55"/>
    </row>
    <row r="1142" spans="1:11" ht="8.1" customHeight="1" x14ac:dyDescent="0.2">
      <c r="A1142" s="74"/>
    </row>
    <row r="1143" spans="1:11" ht="24" x14ac:dyDescent="0.2">
      <c r="A1143" s="74"/>
      <c r="B1143" s="51" t="s">
        <v>789</v>
      </c>
      <c r="C1143" s="51" t="s">
        <v>328</v>
      </c>
      <c r="D1143" s="52" t="s">
        <v>329</v>
      </c>
      <c r="E1143" s="52"/>
      <c r="F1143" s="53">
        <v>25</v>
      </c>
      <c r="G1143" s="51" t="s">
        <v>110</v>
      </c>
      <c r="H1143" s="54"/>
      <c r="I1143" s="55" t="str">
        <f>IF(H1143&lt;&gt;"",$F1143*H1143,"")</f>
        <v/>
      </c>
      <c r="J1143" s="55"/>
    </row>
    <row r="1144" spans="1:11" ht="8.1" customHeight="1" x14ac:dyDescent="0.2">
      <c r="A1144" s="74"/>
    </row>
    <row r="1145" spans="1:11" ht="24" x14ac:dyDescent="0.2">
      <c r="A1145" s="74"/>
      <c r="B1145" s="51" t="s">
        <v>790</v>
      </c>
      <c r="C1145" s="51" t="s">
        <v>330</v>
      </c>
      <c r="D1145" s="52" t="s">
        <v>331</v>
      </c>
      <c r="E1145" s="52"/>
      <c r="F1145" s="53">
        <v>5</v>
      </c>
      <c r="G1145" s="51" t="s">
        <v>110</v>
      </c>
      <c r="H1145" s="54"/>
      <c r="I1145" s="55" t="str">
        <f>IF(H1145&lt;&gt;"",$F1145*H1145,"")</f>
        <v/>
      </c>
      <c r="J1145" s="55"/>
    </row>
    <row r="1146" spans="1:11" ht="8.1" customHeight="1" x14ac:dyDescent="0.2">
      <c r="A1146" s="74"/>
    </row>
    <row r="1147" spans="1:11" ht="36" x14ac:dyDescent="0.2">
      <c r="A1147" s="74"/>
      <c r="B1147" s="51" t="s">
        <v>791</v>
      </c>
      <c r="C1147" s="51" t="s">
        <v>332</v>
      </c>
      <c r="D1147" s="52" t="s">
        <v>860</v>
      </c>
      <c r="E1147" s="52"/>
      <c r="F1147" s="53">
        <v>8</v>
      </c>
      <c r="G1147" s="51" t="s">
        <v>110</v>
      </c>
      <c r="H1147" s="54"/>
      <c r="I1147" s="55" t="str">
        <f>IF(H1147&lt;&gt;"",$F1147*H1147,"")</f>
        <v/>
      </c>
      <c r="J1147" s="55"/>
    </row>
    <row r="1148" spans="1:11" ht="8.1" customHeight="1" x14ac:dyDescent="0.2">
      <c r="A1148" s="74"/>
    </row>
    <row r="1149" spans="1:11" ht="24" x14ac:dyDescent="0.2">
      <c r="A1149" s="74"/>
      <c r="B1149" s="51" t="s">
        <v>792</v>
      </c>
      <c r="C1149" s="51"/>
      <c r="D1149" s="52" t="s">
        <v>856</v>
      </c>
      <c r="E1149" s="52"/>
      <c r="F1149" s="53">
        <v>2</v>
      </c>
      <c r="G1149" s="51" t="s">
        <v>11</v>
      </c>
      <c r="H1149" s="54"/>
      <c r="I1149" s="55" t="str">
        <f>IF(H1149&lt;&gt;"",$F1149*H1149,"")</f>
        <v/>
      </c>
      <c r="J1149" s="55"/>
    </row>
    <row r="1150" spans="1:11" ht="8.1" customHeight="1" x14ac:dyDescent="0.2">
      <c r="A1150" s="74"/>
    </row>
    <row r="1151" spans="1:11" x14ac:dyDescent="0.2">
      <c r="A1151" s="74"/>
      <c r="B1151" s="51" t="s">
        <v>793</v>
      </c>
      <c r="C1151" s="51"/>
      <c r="D1151" s="52" t="s">
        <v>333</v>
      </c>
      <c r="E1151" s="52"/>
      <c r="F1151" s="53">
        <v>2</v>
      </c>
      <c r="G1151" s="51" t="s">
        <v>11</v>
      </c>
      <c r="H1151" s="54"/>
      <c r="I1151" s="55" t="str">
        <f>IF(H1151&lt;&gt;"",$F1151*H1151,"")</f>
        <v/>
      </c>
      <c r="J1151" s="55"/>
    </row>
    <row r="1152" spans="1:11" ht="8.1" customHeight="1" x14ac:dyDescent="0.2">
      <c r="A1152" s="74"/>
    </row>
    <row r="1153" spans="1:11" x14ac:dyDescent="0.2">
      <c r="A1153" s="74"/>
      <c r="B1153" s="51" t="s">
        <v>794</v>
      </c>
      <c r="C1153" s="51"/>
      <c r="D1153" s="52" t="s">
        <v>334</v>
      </c>
      <c r="E1153" s="52"/>
      <c r="F1153" s="53">
        <v>3</v>
      </c>
      <c r="G1153" s="51" t="s">
        <v>11</v>
      </c>
      <c r="H1153" s="54"/>
      <c r="I1153" s="55" t="str">
        <f>IF(H1153&lt;&gt;"",$F1153*H1153,"")</f>
        <v/>
      </c>
      <c r="J1153" s="55"/>
    </row>
    <row r="1154" spans="1:11" ht="8.1" customHeight="1" x14ac:dyDescent="0.2">
      <c r="A1154" s="74"/>
    </row>
    <row r="1155" spans="1:11" x14ac:dyDescent="0.2">
      <c r="A1155" s="74"/>
      <c r="B1155" s="51" t="s">
        <v>795</v>
      </c>
      <c r="C1155" s="51"/>
      <c r="D1155" s="52" t="s">
        <v>335</v>
      </c>
      <c r="E1155" s="52"/>
      <c r="F1155" s="53">
        <v>2</v>
      </c>
      <c r="G1155" s="51" t="s">
        <v>11</v>
      </c>
      <c r="H1155" s="54"/>
      <c r="I1155" s="55" t="str">
        <f>IF(H1155&lt;&gt;"",$F1155*H1155,"")</f>
        <v/>
      </c>
      <c r="J1155" s="55"/>
    </row>
    <row r="1156" spans="1:11" ht="8.1" customHeight="1" x14ac:dyDescent="0.2">
      <c r="A1156" s="74"/>
    </row>
    <row r="1157" spans="1:11" x14ac:dyDescent="0.2">
      <c r="A1157" s="74"/>
      <c r="B1157" s="51" t="s">
        <v>796</v>
      </c>
      <c r="C1157" s="51"/>
      <c r="D1157" s="52" t="s">
        <v>336</v>
      </c>
      <c r="E1157" s="52"/>
      <c r="F1157" s="53">
        <v>161</v>
      </c>
      <c r="G1157" s="51" t="s">
        <v>11</v>
      </c>
      <c r="H1157" s="54"/>
      <c r="I1157" s="55" t="str">
        <f>IF(H1157&lt;&gt;"",$F1157*H1157,"")</f>
        <v/>
      </c>
      <c r="J1157" s="55"/>
    </row>
    <row r="1158" spans="1:11" ht="8.1" customHeight="1" x14ac:dyDescent="0.2">
      <c r="A1158" s="74"/>
    </row>
    <row r="1159" spans="1:11" x14ac:dyDescent="0.2">
      <c r="A1159" s="74"/>
      <c r="B1159" s="51" t="s">
        <v>797</v>
      </c>
      <c r="C1159" s="51"/>
      <c r="D1159" s="52" t="s">
        <v>337</v>
      </c>
      <c r="E1159" s="52"/>
      <c r="F1159" s="53">
        <v>50</v>
      </c>
      <c r="G1159" s="51" t="s">
        <v>59</v>
      </c>
      <c r="H1159" s="54"/>
      <c r="I1159" s="55" t="str">
        <f>IF(H1159&lt;&gt;"",$F1159*H1159,"")</f>
        <v/>
      </c>
      <c r="J1159" s="55"/>
    </row>
    <row r="1160" spans="1:11" ht="8.1" customHeight="1" x14ac:dyDescent="0.2">
      <c r="A1160" s="74"/>
    </row>
    <row r="1161" spans="1:11" ht="36" x14ac:dyDescent="0.2">
      <c r="A1161" s="74"/>
      <c r="B1161" s="51" t="s">
        <v>798</v>
      </c>
      <c r="C1161" s="51"/>
      <c r="D1161" s="52" t="s">
        <v>857</v>
      </c>
      <c r="E1161" s="52"/>
      <c r="F1161" s="53">
        <v>1</v>
      </c>
      <c r="G1161" s="51" t="s">
        <v>9</v>
      </c>
      <c r="H1161" s="54"/>
      <c r="I1161" s="55" t="str">
        <f>IF(H1161&lt;&gt;"",$F1161*H1161,"")</f>
        <v/>
      </c>
      <c r="J1161" s="55"/>
    </row>
    <row r="1162" spans="1:11" ht="8.1" customHeight="1" x14ac:dyDescent="0.2">
      <c r="A1162" s="74"/>
    </row>
    <row r="1163" spans="1:11" ht="12.75" customHeight="1" thickBot="1" x14ac:dyDescent="0.25">
      <c r="A1163" s="74"/>
      <c r="B1163" s="46" t="s">
        <v>799</v>
      </c>
      <c r="C1163" s="121" t="s">
        <v>119</v>
      </c>
      <c r="D1163" s="121"/>
      <c r="E1163" s="47"/>
      <c r="F1163" s="48">
        <v>1</v>
      </c>
      <c r="G1163" s="49" t="s">
        <v>9</v>
      </c>
      <c r="H1163" s="50" t="str">
        <f>IF((SUM(I1165:I1175)&gt;0),SUM(I1165:I1175),"")</f>
        <v/>
      </c>
      <c r="I1163" s="50" t="str">
        <f>IF(H1163&lt;&gt;"",$F1163*H1163,"")</f>
        <v/>
      </c>
      <c r="J1163" s="50"/>
      <c r="K1163" s="73" t="s">
        <v>861</v>
      </c>
    </row>
    <row r="1164" spans="1:11" ht="8.1" customHeight="1" thickTop="1" x14ac:dyDescent="0.2">
      <c r="A1164" s="74"/>
    </row>
    <row r="1165" spans="1:11" ht="36" x14ac:dyDescent="0.2">
      <c r="A1165" s="74"/>
      <c r="B1165" s="56" t="s">
        <v>800</v>
      </c>
      <c r="C1165" s="56"/>
      <c r="D1165" s="57" t="s">
        <v>810</v>
      </c>
      <c r="E1165" s="57"/>
      <c r="F1165" s="58">
        <v>1</v>
      </c>
      <c r="G1165" s="56" t="s">
        <v>9</v>
      </c>
      <c r="H1165" s="59"/>
      <c r="I1165" s="60" t="str">
        <f>IF(H1165&lt;&gt;"",$F1165*H1165,"")</f>
        <v/>
      </c>
      <c r="J1165" s="60"/>
    </row>
    <row r="1166" spans="1:11" x14ac:dyDescent="0.2">
      <c r="A1166" s="74"/>
      <c r="B1166" s="67"/>
      <c r="C1166" s="68"/>
      <c r="D1166" s="72" t="s">
        <v>120</v>
      </c>
      <c r="E1166" s="69"/>
      <c r="F1166" s="70"/>
      <c r="G1166" s="67"/>
      <c r="H1166" s="71"/>
      <c r="I1166" s="71"/>
      <c r="J1166" s="71"/>
    </row>
    <row r="1167" spans="1:11" x14ac:dyDescent="0.2">
      <c r="A1167" s="74"/>
      <c r="B1167" s="67"/>
      <c r="C1167" s="68"/>
      <c r="D1167" s="72" t="s">
        <v>121</v>
      </c>
      <c r="E1167" s="69"/>
      <c r="F1167" s="70"/>
      <c r="G1167" s="67"/>
      <c r="H1167" s="71"/>
      <c r="I1167" s="71"/>
      <c r="J1167" s="71"/>
    </row>
    <row r="1168" spans="1:11" x14ac:dyDescent="0.2">
      <c r="A1168" s="74"/>
      <c r="B1168" s="67"/>
      <c r="C1168" s="68"/>
      <c r="D1168" s="72" t="s">
        <v>122</v>
      </c>
      <c r="E1168" s="69"/>
      <c r="F1168" s="70"/>
      <c r="G1168" s="67"/>
      <c r="H1168" s="71"/>
      <c r="I1168" s="71"/>
      <c r="J1168" s="71"/>
    </row>
    <row r="1169" spans="1:11" x14ac:dyDescent="0.2">
      <c r="A1169" s="74"/>
      <c r="B1169" s="67"/>
      <c r="C1169" s="68"/>
      <c r="D1169" s="72" t="s">
        <v>123</v>
      </c>
      <c r="E1169" s="69"/>
      <c r="F1169" s="70"/>
      <c r="G1169" s="67"/>
      <c r="H1169" s="71"/>
      <c r="I1169" s="71"/>
      <c r="J1169" s="71"/>
    </row>
    <row r="1170" spans="1:11" x14ac:dyDescent="0.2">
      <c r="A1170" s="74"/>
      <c r="B1170" s="61"/>
      <c r="C1170" s="62"/>
      <c r="D1170" s="66" t="s">
        <v>338</v>
      </c>
      <c r="E1170" s="63"/>
      <c r="F1170" s="64"/>
      <c r="G1170" s="61"/>
      <c r="H1170" s="65"/>
      <c r="I1170" s="65"/>
      <c r="J1170" s="65"/>
    </row>
    <row r="1171" spans="1:11" ht="8.1" customHeight="1" x14ac:dyDescent="0.2">
      <c r="A1171" s="74"/>
    </row>
    <row r="1172" spans="1:11" ht="24" x14ac:dyDescent="0.2">
      <c r="A1172" s="74"/>
      <c r="B1172" s="51" t="s">
        <v>801</v>
      </c>
      <c r="C1172" s="51"/>
      <c r="D1172" s="52" t="s">
        <v>125</v>
      </c>
      <c r="E1172" s="52"/>
      <c r="F1172" s="53">
        <v>3</v>
      </c>
      <c r="G1172" s="51" t="s">
        <v>126</v>
      </c>
      <c r="H1172" s="54"/>
      <c r="I1172" s="55" t="str">
        <f>IF(H1172&lt;&gt;"",$F1172*H1172,"")</f>
        <v/>
      </c>
      <c r="J1172" s="55"/>
    </row>
    <row r="1173" spans="1:11" ht="8.1" customHeight="1" x14ac:dyDescent="0.2">
      <c r="A1173" s="74"/>
    </row>
    <row r="1174" spans="1:11" x14ac:dyDescent="0.2">
      <c r="A1174" s="74"/>
      <c r="B1174" s="51" t="s">
        <v>802</v>
      </c>
      <c r="C1174" s="51"/>
      <c r="D1174" s="52" t="s">
        <v>127</v>
      </c>
      <c r="E1174" s="52"/>
      <c r="F1174" s="53">
        <v>2</v>
      </c>
      <c r="G1174" s="51" t="s">
        <v>110</v>
      </c>
      <c r="H1174" s="54"/>
      <c r="I1174" s="55" t="str">
        <f>IF(H1174&lt;&gt;"",$F1174*H1174,"")</f>
        <v/>
      </c>
      <c r="J1174" s="55"/>
    </row>
    <row r="1175" spans="1:11" ht="8.1" customHeight="1" x14ac:dyDescent="0.2">
      <c r="A1175" s="74"/>
    </row>
    <row r="1176" spans="1:11" ht="12.75" customHeight="1" thickBot="1" x14ac:dyDescent="0.25">
      <c r="A1176" s="74"/>
      <c r="B1176" s="46" t="s">
        <v>803</v>
      </c>
      <c r="C1176" s="121" t="s">
        <v>128</v>
      </c>
      <c r="D1176" s="121"/>
      <c r="E1176" s="47"/>
      <c r="F1176" s="48">
        <v>1</v>
      </c>
      <c r="G1176" s="49" t="s">
        <v>9</v>
      </c>
      <c r="H1176" s="50" t="str">
        <f>IF((SUM(I1178:I1178)&gt;0),SUM(I1178:I1178),"")</f>
        <v/>
      </c>
      <c r="I1176" s="50" t="str">
        <f>IF(H1176&lt;&gt;"",$F1176*H1176,"")</f>
        <v/>
      </c>
      <c r="J1176" s="50"/>
      <c r="K1176" s="73" t="s">
        <v>861</v>
      </c>
    </row>
    <row r="1177" spans="1:11" ht="8.1" customHeight="1" thickTop="1" x14ac:dyDescent="0.2">
      <c r="A1177" s="74"/>
    </row>
    <row r="1178" spans="1:11" ht="24" x14ac:dyDescent="0.2">
      <c r="A1178" s="74"/>
      <c r="B1178" s="51" t="s">
        <v>804</v>
      </c>
      <c r="C1178" s="51"/>
      <c r="D1178" s="52" t="s">
        <v>129</v>
      </c>
      <c r="E1178" s="52"/>
      <c r="F1178" s="53">
        <v>1</v>
      </c>
      <c r="G1178" s="51" t="s">
        <v>9</v>
      </c>
      <c r="H1178" s="54"/>
      <c r="I1178" s="55" t="str">
        <f>IF(H1178&lt;&gt;"",$F1178*H1178,"")</f>
        <v/>
      </c>
      <c r="J1178" s="55"/>
    </row>
  </sheetData>
  <sheetProtection algorithmName="SHA-512" hashValue="vCw7ry9KEtmo7EO4Wsxokryo8en++ZoYYijwVpWUghAy2VYcVbpx6uecMZZsIhcnii7+BaFpwAwQNomHIDrzuw==" saltValue="nJe/EiuDzA0ON11ZAWRZGg==" spinCount="100000" sheet="1" objects="1" scenarios="1"/>
  <protectedRanges>
    <protectedRange sqref="H40:J1178" name="Obseg1"/>
  </protectedRanges>
  <mergeCells count="65">
    <mergeCell ref="C273:D273"/>
    <mergeCell ref="C9:D9"/>
    <mergeCell ref="C42:D42"/>
    <mergeCell ref="C44:D44"/>
    <mergeCell ref="C45:D45"/>
    <mergeCell ref="C115:D115"/>
    <mergeCell ref="C17:D17"/>
    <mergeCell ref="C18:D18"/>
    <mergeCell ref="C19:D19"/>
    <mergeCell ref="C20:D20"/>
    <mergeCell ref="C116:D116"/>
    <mergeCell ref="C141:D141"/>
    <mergeCell ref="C142:D142"/>
    <mergeCell ref="C206:D206"/>
    <mergeCell ref="C207:D207"/>
    <mergeCell ref="C32:D32"/>
    <mergeCell ref="C414:D414"/>
    <mergeCell ref="C427:D427"/>
    <mergeCell ref="C431:D431"/>
    <mergeCell ref="C274:D274"/>
    <mergeCell ref="C338:D338"/>
    <mergeCell ref="C339:D339"/>
    <mergeCell ref="C387:D387"/>
    <mergeCell ref="C388:D388"/>
    <mergeCell ref="C398:D398"/>
    <mergeCell ref="C954:D954"/>
    <mergeCell ref="C955:D955"/>
    <mergeCell ref="C1041:D1041"/>
    <mergeCell ref="C433:D433"/>
    <mergeCell ref="C434:D434"/>
    <mergeCell ref="C586:D586"/>
    <mergeCell ref="C587:D587"/>
    <mergeCell ref="C713:D713"/>
    <mergeCell ref="C1163:D1163"/>
    <mergeCell ref="C1176:D1176"/>
    <mergeCell ref="C12:D12"/>
    <mergeCell ref="C13:D13"/>
    <mergeCell ref="C14:D14"/>
    <mergeCell ref="C15:D15"/>
    <mergeCell ref="C16:D16"/>
    <mergeCell ref="C1042:D1042"/>
    <mergeCell ref="C1095:D1095"/>
    <mergeCell ref="C1096:D1096"/>
    <mergeCell ref="C1128:D1128"/>
    <mergeCell ref="C1129:D1129"/>
    <mergeCell ref="C1137:D1137"/>
    <mergeCell ref="C714:D714"/>
    <mergeCell ref="C840:D840"/>
    <mergeCell ref="C841:D841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7:D37"/>
    <mergeCell ref="C31:D31"/>
    <mergeCell ref="C33:D33"/>
    <mergeCell ref="C34:D34"/>
    <mergeCell ref="C35:D35"/>
    <mergeCell ref="C36:D36"/>
  </mergeCells>
  <hyperlinks>
    <hyperlink ref="B12" location="Poglavje_1" display="Poglavje_1" xr:uid="{00000000-0004-0000-0000-000000000000}"/>
    <hyperlink ref="B13" location="PodPoglavje_1.1" display="PodPoglavje_1.1" xr:uid="{00000000-0004-0000-0000-000001000000}"/>
    <hyperlink ref="B14" location="PodPoglavje_1.2" display="PodPoglavje_1.2" xr:uid="{00000000-0004-0000-0000-000002000000}"/>
    <hyperlink ref="B15" location="PodPoglavje_1.3" display="PodPoglavje_1.3" xr:uid="{00000000-0004-0000-0000-000003000000}"/>
    <hyperlink ref="B16" location="PodPoglavje_1.4" display="PodPoglavje_1.4" xr:uid="{00000000-0004-0000-0000-000004000000}"/>
    <hyperlink ref="B17" location="PodPoglavje_1.5" display="PodPoglavje_1.5" xr:uid="{00000000-0004-0000-0000-000005000000}"/>
    <hyperlink ref="B18" location="PodPoglavje_1.6" display="PodPoglavje_1.6" xr:uid="{00000000-0004-0000-0000-000006000000}"/>
    <hyperlink ref="B19" location="PodPoglavje_1.7" display="PodPoglavje_1.7" xr:uid="{00000000-0004-0000-0000-000007000000}"/>
    <hyperlink ref="B20" location="PodPoglavje_1.8" display="PodPoglavje_1.8" xr:uid="{00000000-0004-0000-0000-000008000000}"/>
    <hyperlink ref="B21" location="PodPoglavje_1.9" display="PodPoglavje_1.9" xr:uid="{00000000-0004-0000-0000-000009000000}"/>
    <hyperlink ref="B22" location="PodPoglavje_1.10" display="PodPoglavje_1.10" xr:uid="{00000000-0004-0000-0000-00000A000000}"/>
    <hyperlink ref="B23" location="Poglavje_2" display="Poglavje_2" xr:uid="{00000000-0004-0000-0000-00000B000000}"/>
    <hyperlink ref="B24" location="PodPoglavje_2.1" display="PodPoglavje_2.1" xr:uid="{00000000-0004-0000-0000-00000C000000}"/>
    <hyperlink ref="B25" location="PodPoglavje_2.2" display="PodPoglavje_2.2" xr:uid="{00000000-0004-0000-0000-00000D000000}"/>
    <hyperlink ref="B26" location="PodPoglavje_2.3" display="PodPoglavje_2.3" xr:uid="{00000000-0004-0000-0000-00000E000000}"/>
    <hyperlink ref="B27" location="PodPoglavje_2.4" display="PodPoglavje_2.4" xr:uid="{00000000-0004-0000-0000-00000F000000}"/>
    <hyperlink ref="B28" location="PodPoglavje_2.5" display="PodPoglavje_2.5" xr:uid="{00000000-0004-0000-0000-000010000000}"/>
    <hyperlink ref="B29" location="PodPoglavje_2.6" display="PodPoglavje_2.6" xr:uid="{00000000-0004-0000-0000-000011000000}"/>
    <hyperlink ref="B30" location="PodPoglavje_2.7" display="PodPoglavje_2.7" xr:uid="{00000000-0004-0000-0000-000012000000}"/>
    <hyperlink ref="B31" location="PodPoglavje_2.8" display="PodPoglavje_2.8" xr:uid="{00000000-0004-0000-0000-000013000000}"/>
    <hyperlink ref="B32" location="PodPoglavje_2.9" display="PodPoglavje_2.9" xr:uid="{00000000-0004-0000-0000-000014000000}"/>
    <hyperlink ref="B33" location="PodPoglavje_2.10" display="PodPoglavje_2.10" xr:uid="{00000000-0004-0000-0000-000015000000}"/>
    <hyperlink ref="B34" location="PodPoglavje_2.11" display="PodPoglavje_2.11" xr:uid="{00000000-0004-0000-0000-000016000000}"/>
    <hyperlink ref="K42" location="Zacetek" display="Zacetek" xr:uid="{00000000-0004-0000-0000-000017000000}"/>
    <hyperlink ref="K44" location="Zacetek" display="Zacetek" xr:uid="{00000000-0004-0000-0000-000018000000}"/>
    <hyperlink ref="K115" location="Zacetek" display="Zacetek" xr:uid="{00000000-0004-0000-0000-000019000000}"/>
    <hyperlink ref="K141" location="Zacetek" display="Zacetek" xr:uid="{00000000-0004-0000-0000-00001A000000}"/>
    <hyperlink ref="K206" location="Zacetek" display="Zacetek" xr:uid="{00000000-0004-0000-0000-00001B000000}"/>
    <hyperlink ref="K273" location="Zacetek" display="Zacetek" xr:uid="{00000000-0004-0000-0000-00001C000000}"/>
    <hyperlink ref="K338" location="Zacetek" display="Zacetek" xr:uid="{00000000-0004-0000-0000-00001D000000}"/>
    <hyperlink ref="K387" location="Zacetek" display="Zacetek" xr:uid="{00000000-0004-0000-0000-00001E000000}"/>
    <hyperlink ref="K398" location="Zacetek" display="Zacetek" xr:uid="{00000000-0004-0000-0000-00001F000000}"/>
    <hyperlink ref="K414" location="Zacetek" display="Zacetek" xr:uid="{00000000-0004-0000-0000-000020000000}"/>
    <hyperlink ref="K427" location="Zacetek" display="Zacetek" xr:uid="{00000000-0004-0000-0000-000021000000}"/>
    <hyperlink ref="K431" location="Zacetek" display="Zacetek" xr:uid="{00000000-0004-0000-0000-000022000000}"/>
    <hyperlink ref="K433" location="Zacetek" display="Zacetek" xr:uid="{00000000-0004-0000-0000-000023000000}"/>
    <hyperlink ref="K586" location="Zacetek" display="Zacetek" xr:uid="{00000000-0004-0000-0000-000024000000}"/>
    <hyperlink ref="K713" location="Zacetek" display="Zacetek" xr:uid="{00000000-0004-0000-0000-000025000000}"/>
    <hyperlink ref="K840" location="Zacetek" display="Zacetek" xr:uid="{00000000-0004-0000-0000-000026000000}"/>
    <hyperlink ref="K954" location="Zacetek" display="Zacetek" xr:uid="{00000000-0004-0000-0000-000027000000}"/>
    <hyperlink ref="K1041" location="Zacetek" display="Zacetek" xr:uid="{00000000-0004-0000-0000-000028000000}"/>
    <hyperlink ref="K1095" location="Zacetek" display="Zacetek" xr:uid="{00000000-0004-0000-0000-000029000000}"/>
    <hyperlink ref="K1128" location="Zacetek" display="Zacetek" xr:uid="{00000000-0004-0000-0000-00002A000000}"/>
    <hyperlink ref="K1137" location="Zacetek" display="Zacetek" xr:uid="{00000000-0004-0000-0000-00002B000000}"/>
    <hyperlink ref="K1163" location="Zacetek" display="Zacetek" xr:uid="{00000000-0004-0000-0000-00002C000000}"/>
    <hyperlink ref="K1176" location="Zacetek" display="Zacetek" xr:uid="{00000000-0004-0000-0000-00002D000000}"/>
  </hyperlinks>
  <pageMargins left="0.35433070866141736" right="0.35433070866141736" top="0.98425196850393704" bottom="0.51181102362204722" header="0.70866141732283472" footer="0.19685039370078741"/>
  <pageSetup paperSize="9" scale="87" fitToHeight="0" orientation="landscape" r:id="rId1"/>
  <headerFooter>
    <oddHeader>&amp;RPriloga št. 2 k pogodbi</oddHeader>
    <oddFooter>&amp;L&amp;"Arial,Poševno"&amp;7&amp;F&amp;CStran &amp;P od &amp;N&amp;R&amp;A</oddFooter>
  </headerFooter>
  <rowBreaks count="8" manualBreakCount="8">
    <brk id="34" min="1" max="8" man="1"/>
    <brk id="114" min="1" max="8" man="1"/>
    <brk id="140" min="1" max="8" man="1"/>
    <brk id="272" min="1" max="8" man="1"/>
    <brk id="430" max="16383" man="1"/>
    <brk id="712" min="1" max="8" man="1"/>
    <brk id="839" min="1" max="8" man="1"/>
    <brk id="1040" min="1" max="8" man="1"/>
  </rowBreaks>
  <ignoredErrors>
    <ignoredError sqref="I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27</vt:i4>
      </vt:variant>
    </vt:vector>
  </HeadingPairs>
  <TitlesOfParts>
    <vt:vector size="29" baseType="lpstr">
      <vt:lpstr>rekapitulacija</vt:lpstr>
      <vt:lpstr>popis storitev</vt:lpstr>
      <vt:lpstr>PodPoglavje_1.1</vt:lpstr>
      <vt:lpstr>PodPoglavje_1.10</vt:lpstr>
      <vt:lpstr>PodPoglavje_1.2</vt:lpstr>
      <vt:lpstr>PodPoglavje_1.3</vt:lpstr>
      <vt:lpstr>PodPoglavje_1.4</vt:lpstr>
      <vt:lpstr>PodPoglavje_1.5</vt:lpstr>
      <vt:lpstr>PodPoglavje_1.6</vt:lpstr>
      <vt:lpstr>PodPoglavje_1.7</vt:lpstr>
      <vt:lpstr>PodPoglavje_1.8</vt:lpstr>
      <vt:lpstr>PodPoglavje_1.9</vt:lpstr>
      <vt:lpstr>PodPoglavje_2.1</vt:lpstr>
      <vt:lpstr>PodPoglavje_2.10</vt:lpstr>
      <vt:lpstr>PodPoglavje_2.11</vt:lpstr>
      <vt:lpstr>PodPoglavje_2.2</vt:lpstr>
      <vt:lpstr>PodPoglavje_2.3</vt:lpstr>
      <vt:lpstr>PodPoglavje_2.4</vt:lpstr>
      <vt:lpstr>PodPoglavje_2.5</vt:lpstr>
      <vt:lpstr>PodPoglavje_2.6</vt:lpstr>
      <vt:lpstr>PodPoglavje_2.7</vt:lpstr>
      <vt:lpstr>PodPoglavje_2.8</vt:lpstr>
      <vt:lpstr>PodPoglavje_2.9</vt:lpstr>
      <vt:lpstr>'popis storitev'!Področje_tiskanja</vt:lpstr>
      <vt:lpstr>rekapitulacija!Področje_tiskanja</vt:lpstr>
      <vt:lpstr>Poglavje_1</vt:lpstr>
      <vt:lpstr>Poglavje_2</vt:lpstr>
      <vt:lpstr>'popis storitev'!Tiskanje_naslovov</vt:lpstr>
      <vt:lpstr>Zacetek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KOVAČIČ</dc:creator>
  <cp:lastModifiedBy>Loti Windschnurer</cp:lastModifiedBy>
  <cp:lastPrinted>2025-10-09T06:51:33Z</cp:lastPrinted>
  <dcterms:created xsi:type="dcterms:W3CDTF">2025-02-24T10:13:25Z</dcterms:created>
  <dcterms:modified xsi:type="dcterms:W3CDTF">2025-10-20T09:29:33Z</dcterms:modified>
</cp:coreProperties>
</file>